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2004" sheetId="1" r:id="rId1"/>
    <sheet name="Sheet3" sheetId="2" r:id="rId2"/>
  </sheets>
  <externalReferences>
    <externalReference r:id="rId5"/>
  </externalReferences>
  <definedNames>
    <definedName name="Fall_Festival_budget">'[1]2003-2004 Summary'!$J$5</definedName>
    <definedName name="fun_run_budget">'[1]2003-2004 Summary'!$J$9</definedName>
    <definedName name="gift_wrap_sales_budget">'[1]2003-2004 Summary'!$J$4</definedName>
    <definedName name="New_Parent">'[1]2003-2004 Summary'!$F$14</definedName>
    <definedName name="school_donation_budget">'[1]2003-2004 Summary'!$J$18</definedName>
    <definedName name="Teacher_Appreciation_budget">'[1]2003-2004 Summary'!$F$17</definedName>
  </definedNames>
  <calcPr fullCalcOnLoad="1"/>
</workbook>
</file>

<file path=xl/sharedStrings.xml><?xml version="1.0" encoding="utf-8"?>
<sst xmlns="http://schemas.openxmlformats.org/spreadsheetml/2006/main" count="339" uniqueCount="171">
  <si>
    <t>Box Tops</t>
  </si>
  <si>
    <t>Date</t>
  </si>
  <si>
    <t>Descriptions</t>
  </si>
  <si>
    <t>Deposits</t>
  </si>
  <si>
    <t>Checks</t>
  </si>
  <si>
    <t>Total</t>
  </si>
  <si>
    <t>Deposit</t>
  </si>
  <si>
    <t>Box tops (.50)/recycle (10) -Deposit 1/22/04</t>
  </si>
  <si>
    <t>Debit</t>
  </si>
  <si>
    <t>Returned check unpaid</t>
  </si>
  <si>
    <t>Box tops</t>
  </si>
  <si>
    <t>Box Tops Totals</t>
  </si>
  <si>
    <t>Building Donation</t>
  </si>
  <si>
    <t>ck#1484</t>
  </si>
  <si>
    <t>Donation #2</t>
  </si>
  <si>
    <t>ck#1501</t>
  </si>
  <si>
    <t>Donation #3</t>
  </si>
  <si>
    <t>ck#1509</t>
  </si>
  <si>
    <t>Donation #4</t>
  </si>
  <si>
    <t>Building Donation Totals</t>
  </si>
  <si>
    <t>Bus Maintenance</t>
  </si>
  <si>
    <t>ck#1489</t>
  </si>
  <si>
    <t>The Galloway School - Laporte Tire</t>
  </si>
  <si>
    <t>Bus Maintenance Totals</t>
  </si>
  <si>
    <t>Copying</t>
  </si>
  <si>
    <t>Copying Totals</t>
  </si>
  <si>
    <t>Cultural Arts Night</t>
  </si>
  <si>
    <t>ck#1493</t>
  </si>
  <si>
    <t>Alex Rosson - supplies</t>
  </si>
  <si>
    <t>Deposit - 03-29-04</t>
  </si>
  <si>
    <t>ck#1503</t>
  </si>
  <si>
    <t>Lisa Bridges-refreshments</t>
  </si>
  <si>
    <t>Deposit - 05-11-04</t>
  </si>
  <si>
    <t>Deposit - 06-28-04</t>
  </si>
  <si>
    <t>Cultural Arts Totals</t>
  </si>
  <si>
    <t>Fall Festival</t>
  </si>
  <si>
    <t>Texas Jumps</t>
  </si>
  <si>
    <t>ck#1488</t>
  </si>
  <si>
    <t>The Galloway School - supplies</t>
  </si>
  <si>
    <t>Fall Festival Totals</t>
  </si>
  <si>
    <t>Fun Run</t>
  </si>
  <si>
    <t>Deposit-City of Kemah</t>
  </si>
  <si>
    <t>ck#1486</t>
  </si>
  <si>
    <t>Michelle Mower-Press kits</t>
  </si>
  <si>
    <t>Deposit-01/22/04</t>
  </si>
  <si>
    <t>Deposit - 02-02-04</t>
  </si>
  <si>
    <t>ck#1490</t>
  </si>
  <si>
    <t>Michelle Onorato-trophies</t>
  </si>
  <si>
    <t>Deposit - 02-09-04</t>
  </si>
  <si>
    <t>ck#1492</t>
  </si>
  <si>
    <t>Bay Area Printing - directories</t>
  </si>
  <si>
    <t>Deposit - 02-17-04</t>
  </si>
  <si>
    <t>ck#1494</t>
  </si>
  <si>
    <t>Petty cash</t>
  </si>
  <si>
    <t>ck#1495</t>
  </si>
  <si>
    <t>Moody Bank - Amer Exp gift cards</t>
  </si>
  <si>
    <t>Deposit - 02-23-04</t>
  </si>
  <si>
    <t>ck#1497</t>
  </si>
  <si>
    <t>Bay Area Running Club</t>
  </si>
  <si>
    <t>Deposit - 03-01-04 (w/yb &amp; sb)</t>
  </si>
  <si>
    <t>ck#1498</t>
  </si>
  <si>
    <t>Willie's T's</t>
  </si>
  <si>
    <t>ck#1499</t>
  </si>
  <si>
    <t>Linda Mader - dup registration</t>
  </si>
  <si>
    <t>M. Onorato-overmt for trophies</t>
  </si>
  <si>
    <t>ck#1507</t>
  </si>
  <si>
    <t>Nicole Anders - bulk mail</t>
  </si>
  <si>
    <t>Fun Run Totals</t>
  </si>
  <si>
    <t>Galloway Gazette</t>
  </si>
  <si>
    <t>Galloway Gazette Totals</t>
  </si>
  <si>
    <t>Gift Wrap Sales</t>
  </si>
  <si>
    <t>Variance</t>
  </si>
  <si>
    <t>ck#1500</t>
  </si>
  <si>
    <t>inv#3057877</t>
  </si>
  <si>
    <t>Deposit 05-11-04 (Internet sales)</t>
  </si>
  <si>
    <t>Gift Wrap Sales Totals</t>
  </si>
  <si>
    <t>New Parent Meeting</t>
  </si>
  <si>
    <t>Miscellaneous Expenses Totals</t>
  </si>
  <si>
    <t>Miscellaneous Expenses</t>
  </si>
  <si>
    <t>ck#1508</t>
  </si>
  <si>
    <t>Galloway School-Gala tickets paid to PTO</t>
  </si>
  <si>
    <t>Miscellaneous School Donations Totals</t>
  </si>
  <si>
    <t>PTO Meeting</t>
  </si>
  <si>
    <t>Leslie Foxhoven - pizza</t>
  </si>
  <si>
    <t>Mr. Gatti's Pizza</t>
  </si>
  <si>
    <t>ck#1485</t>
  </si>
  <si>
    <t>ck#1491</t>
  </si>
  <si>
    <t>ck#1505</t>
  </si>
  <si>
    <t>ck#1510</t>
  </si>
  <si>
    <t>PTO Meeting Totals</t>
  </si>
  <si>
    <t>School Programs</t>
  </si>
  <si>
    <t>ck#1487</t>
  </si>
  <si>
    <t>Galloway School - Susie Flatau</t>
  </si>
  <si>
    <t>ck#1511</t>
  </si>
  <si>
    <t>Mobile Productions - "Light" remainder</t>
  </si>
  <si>
    <t>ck#1513</t>
  </si>
  <si>
    <t>Susie Flatau</t>
  </si>
  <si>
    <t>School Programming Totals</t>
  </si>
  <si>
    <t>Student Books</t>
  </si>
  <si>
    <t>ck#1496</t>
  </si>
  <si>
    <t>Nationwide Learning Resources</t>
  </si>
  <si>
    <t>Deposit - 02-23-04 (02)</t>
  </si>
  <si>
    <t>Deposit - 02-23-04 (w/fun run deposit)</t>
  </si>
  <si>
    <t>Deposit - 03-01-04 (w/ yb &amp; sb)</t>
  </si>
  <si>
    <t>Student Books Totals</t>
  </si>
  <si>
    <t>Teacher Appreciation</t>
  </si>
  <si>
    <t>ck#1506</t>
  </si>
  <si>
    <t>Lisa Bridges - gift checks</t>
  </si>
  <si>
    <t>Teacher Appreciation Totals</t>
  </si>
  <si>
    <t>Yearbook</t>
  </si>
  <si>
    <t>ck#1483</t>
  </si>
  <si>
    <t>Taylor Publishing - deposit</t>
  </si>
  <si>
    <t>Deposit - 01/22/04</t>
  </si>
  <si>
    <t>Deposit - 02-10-04</t>
  </si>
  <si>
    <t>Deposit - 03-01-04 (w/fun run &amp; sb)</t>
  </si>
  <si>
    <t>ck#1502</t>
  </si>
  <si>
    <t>ck#1504</t>
  </si>
  <si>
    <t>J. Pamela Photography - sitting fees</t>
  </si>
  <si>
    <t>Deposit - 10-19-04</t>
  </si>
  <si>
    <t>ck#1516</t>
  </si>
  <si>
    <t>Taylor Publishing - final</t>
  </si>
  <si>
    <t>Yearbook Totals</t>
  </si>
  <si>
    <t>Funding Factory Recycling</t>
  </si>
  <si>
    <t>Funding Factory Totals</t>
  </si>
  <si>
    <t>ck#1528</t>
  </si>
  <si>
    <t>The Galloway School</t>
  </si>
  <si>
    <t>Candle Sales</t>
  </si>
  <si>
    <t>ck#1522</t>
  </si>
  <si>
    <t>Uncommon Scents</t>
  </si>
  <si>
    <t>ck#1523</t>
  </si>
  <si>
    <t>Lori Lehtola - late order</t>
  </si>
  <si>
    <t>Candle Sales Totals</t>
  </si>
  <si>
    <t>Winter Carnival</t>
  </si>
  <si>
    <t>ck#1518</t>
  </si>
  <si>
    <t>Oriental Trading Company</t>
  </si>
  <si>
    <t>ck#1524</t>
  </si>
  <si>
    <t>Bills Wholesale Ice Co</t>
  </si>
  <si>
    <t>ck#1525</t>
  </si>
  <si>
    <t>Courtney McAllister-police</t>
  </si>
  <si>
    <t>ck#1526</t>
  </si>
  <si>
    <t>William Sumner-police</t>
  </si>
  <si>
    <t>ck#1527</t>
  </si>
  <si>
    <t>ck#1529</t>
  </si>
  <si>
    <t>Lisa Bridges - food</t>
  </si>
  <si>
    <t>ck#1531</t>
  </si>
  <si>
    <t>Chris Dale - supplies</t>
  </si>
  <si>
    <t>ck#1535</t>
  </si>
  <si>
    <t>Bay Area Printing-reg flyers</t>
  </si>
  <si>
    <t>ck#1532</t>
  </si>
  <si>
    <t>Innisbrook Wraps</t>
  </si>
  <si>
    <t>Innisbrook Wraps-indiv checks</t>
  </si>
  <si>
    <t>ck#1512</t>
  </si>
  <si>
    <t>Home Depot - storage bins</t>
  </si>
  <si>
    <t>ck#1534</t>
  </si>
  <si>
    <t>Lori Lehtola - Ms. Cerace Award</t>
  </si>
  <si>
    <t>ck#1514</t>
  </si>
  <si>
    <t>ck#1515</t>
  </si>
  <si>
    <t>Lori Lehtola - new teacher baskets</t>
  </si>
  <si>
    <t>ck#1517</t>
  </si>
  <si>
    <t>Lori Lehtola - coffee hour</t>
  </si>
  <si>
    <t>ck#1520</t>
  </si>
  <si>
    <t>ck#1533</t>
  </si>
  <si>
    <t>Michelle Onorato-Carranza Puppets</t>
  </si>
  <si>
    <t>ck#1519</t>
  </si>
  <si>
    <t>Studentreasurers Publishing</t>
  </si>
  <si>
    <t>ck#1521</t>
  </si>
  <si>
    <t>ck#1530</t>
  </si>
  <si>
    <t>Lisa Bridges-teacher checks</t>
  </si>
  <si>
    <t>Winter Carnival Totals</t>
  </si>
  <si>
    <t>Totals</t>
  </si>
  <si>
    <t>Total donation to school (from E15)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</si>
</sst>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16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8" xfId="0" applyFont="1" applyBorder="1" applyAlignment="1">
      <alignment/>
    </xf>
    <xf numFmtId="44" fontId="0" fillId="0" borderId="0" xfId="17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17" applyNumberFormat="1" applyBorder="1" applyAlignment="1">
      <alignment/>
    </xf>
    <xf numFmtId="44" fontId="0" fillId="0" borderId="10" xfId="17" applyBorder="1" applyAlignment="1">
      <alignment/>
    </xf>
    <xf numFmtId="44" fontId="0" fillId="0" borderId="11" xfId="17" applyBorder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2" borderId="2" xfId="0" applyNumberFormat="1" applyFill="1" applyBorder="1" applyAlignment="1">
      <alignment horizontal="centerContinuous"/>
    </xf>
    <xf numFmtId="44" fontId="1" fillId="0" borderId="5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17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164" fontId="1" fillId="2" borderId="1" xfId="0" applyNumberFormat="1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164" fontId="1" fillId="0" borderId="4" xfId="0" applyNumberFormat="1" applyFont="1" applyBorder="1" applyAlignment="1">
      <alignment/>
    </xf>
    <xf numFmtId="44" fontId="0" fillId="0" borderId="8" xfId="17" applyBorder="1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44" fontId="1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O%20budget_2003-0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-2004 Summary"/>
      <sheetName val="2003-2004 Worksheet"/>
      <sheetName val="2003-2004 Budget only"/>
      <sheetName val="2002-2003 Worksheet"/>
      <sheetName val="2002-2003 Deposit Details"/>
      <sheetName val="2002-2003 Report"/>
      <sheetName val="Financial statement"/>
      <sheetName val="2002-2003 Report Reformat"/>
      <sheetName val="2002-2003 Assumptions"/>
      <sheetName val="2001-2002 Worksheet"/>
      <sheetName val="2001-2002 Report"/>
    </sheetNames>
    <sheetDataSet>
      <sheetData sheetId="0">
        <row r="4">
          <cell r="J4">
            <v>4250</v>
          </cell>
        </row>
        <row r="5">
          <cell r="J5">
            <v>5900</v>
          </cell>
        </row>
        <row r="9">
          <cell r="J9">
            <v>9500</v>
          </cell>
        </row>
        <row r="14">
          <cell r="F14">
            <v>500</v>
          </cell>
        </row>
        <row r="17">
          <cell r="F17">
            <v>2000</v>
          </cell>
        </row>
        <row r="18">
          <cell r="J18">
            <v>-16500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0.140625" style="0" bestFit="1" customWidth="1"/>
    <col min="3" max="3" width="31.28125" style="0" customWidth="1"/>
    <col min="4" max="4" width="11.57421875" style="0" customWidth="1"/>
    <col min="5" max="5" width="11.28125" style="0" bestFit="1" customWidth="1"/>
    <col min="6" max="6" width="11.8515625" style="0" bestFit="1" customWidth="1"/>
    <col min="7" max="7" width="9.140625" style="0" hidden="1" customWidth="1"/>
    <col min="8" max="8" width="11.00390625" style="0" hidden="1" customWidth="1"/>
  </cols>
  <sheetData>
    <row r="1" spans="1:7" ht="12.75">
      <c r="A1" s="1" t="s">
        <v>0</v>
      </c>
      <c r="B1" s="2"/>
      <c r="C1" s="2"/>
      <c r="D1" s="2"/>
      <c r="E1" s="2"/>
      <c r="F1" s="3"/>
      <c r="G1" s="2"/>
    </row>
    <row r="2" spans="1:7" ht="12.75">
      <c r="A2" s="4" t="s">
        <v>1</v>
      </c>
      <c r="B2" s="5" t="s">
        <v>2</v>
      </c>
      <c r="C2" s="5"/>
      <c r="D2" s="5" t="s">
        <v>3</v>
      </c>
      <c r="E2" s="5" t="s">
        <v>4</v>
      </c>
      <c r="F2" s="6" t="s">
        <v>5</v>
      </c>
      <c r="G2" s="5"/>
    </row>
    <row r="3" spans="1:7" ht="12.75">
      <c r="A3" s="7">
        <v>37998</v>
      </c>
      <c r="B3" s="8" t="s">
        <v>6</v>
      </c>
      <c r="C3" s="8" t="s">
        <v>7</v>
      </c>
      <c r="D3" s="9">
        <v>10.5</v>
      </c>
      <c r="E3" s="8"/>
      <c r="F3" s="10"/>
      <c r="G3" s="8"/>
    </row>
    <row r="4" spans="1:7" ht="12.75">
      <c r="A4" s="7">
        <v>38014</v>
      </c>
      <c r="B4" s="8" t="s">
        <v>8</v>
      </c>
      <c r="C4" s="8" t="s">
        <v>9</v>
      </c>
      <c r="D4" s="11">
        <v>-10</v>
      </c>
      <c r="E4" s="12"/>
      <c r="F4" s="10"/>
      <c r="G4" s="8"/>
    </row>
    <row r="5" spans="1:7" ht="12.75">
      <c r="A5" s="7">
        <v>38166</v>
      </c>
      <c r="B5" s="8" t="s">
        <v>6</v>
      </c>
      <c r="C5" s="8" t="s">
        <v>10</v>
      </c>
      <c r="D5" s="12">
        <v>1</v>
      </c>
      <c r="E5" s="12"/>
      <c r="F5" s="10"/>
      <c r="G5" s="8"/>
    </row>
    <row r="6" spans="1:7" ht="13.5" thickBot="1">
      <c r="A6" s="13" t="s">
        <v>11</v>
      </c>
      <c r="B6" s="14"/>
      <c r="C6" s="14"/>
      <c r="D6" s="15">
        <f>SUM(D3:D5)</f>
        <v>1.5</v>
      </c>
      <c r="E6" s="15">
        <f>SUM(E4:E5)</f>
        <v>0</v>
      </c>
      <c r="F6" s="17">
        <f>SUM(D6-E6)</f>
        <v>1.5</v>
      </c>
      <c r="G6" s="16"/>
    </row>
    <row r="7" spans="1:5" ht="13.5" thickBot="1">
      <c r="A7" s="18"/>
      <c r="D7" s="19"/>
      <c r="E7" s="19"/>
    </row>
    <row r="8" spans="1:7" ht="12.75">
      <c r="A8" s="1" t="s">
        <v>12</v>
      </c>
      <c r="B8" s="2"/>
      <c r="C8" s="2"/>
      <c r="D8" s="20"/>
      <c r="E8" s="20"/>
      <c r="F8" s="3"/>
      <c r="G8" s="2"/>
    </row>
    <row r="9" spans="1:7" ht="12.75">
      <c r="A9" s="4" t="s">
        <v>1</v>
      </c>
      <c r="B9" s="5" t="s">
        <v>2</v>
      </c>
      <c r="C9" s="5"/>
      <c r="D9" s="21" t="s">
        <v>3</v>
      </c>
      <c r="E9" s="21" t="s">
        <v>4</v>
      </c>
      <c r="F9" s="6" t="s">
        <v>5</v>
      </c>
      <c r="G9" s="5"/>
    </row>
    <row r="10" spans="1:7" ht="12.75">
      <c r="A10" s="27">
        <v>37998</v>
      </c>
      <c r="B10" s="23" t="s">
        <v>13</v>
      </c>
      <c r="C10" s="23" t="s">
        <v>14</v>
      </c>
      <c r="D10" s="25"/>
      <c r="E10" s="25">
        <v>4000</v>
      </c>
      <c r="F10" s="26"/>
      <c r="G10" s="23"/>
    </row>
    <row r="11" spans="1:7" ht="12.75">
      <c r="A11" s="27">
        <v>38054</v>
      </c>
      <c r="B11" s="28" t="s">
        <v>15</v>
      </c>
      <c r="C11" s="23" t="s">
        <v>16</v>
      </c>
      <c r="D11" s="29"/>
      <c r="E11" s="29">
        <v>4000</v>
      </c>
      <c r="F11" s="34"/>
      <c r="G11" s="30"/>
    </row>
    <row r="12" spans="1:7" ht="12.75">
      <c r="A12" s="27">
        <v>38118</v>
      </c>
      <c r="B12" s="28" t="s">
        <v>17</v>
      </c>
      <c r="C12" s="28" t="s">
        <v>18</v>
      </c>
      <c r="D12" s="25"/>
      <c r="E12" s="25">
        <v>4000</v>
      </c>
      <c r="F12" s="26"/>
      <c r="G12" s="23"/>
    </row>
    <row r="13" spans="1:7" ht="12.75">
      <c r="A13" s="22">
        <v>38327</v>
      </c>
      <c r="B13" s="23" t="s">
        <v>124</v>
      </c>
      <c r="C13" s="23" t="s">
        <v>125</v>
      </c>
      <c r="D13" s="24"/>
      <c r="E13" s="25">
        <v>5000</v>
      </c>
      <c r="F13" s="26"/>
      <c r="G13" s="23"/>
    </row>
    <row r="14" spans="1:7" ht="12.75">
      <c r="A14" s="22"/>
      <c r="B14" s="23"/>
      <c r="C14" s="23"/>
      <c r="D14" s="25"/>
      <c r="E14" s="25"/>
      <c r="F14" s="26"/>
      <c r="G14" s="23"/>
    </row>
    <row r="15" spans="1:7" ht="13.5" thickBot="1">
      <c r="A15" s="13" t="s">
        <v>19</v>
      </c>
      <c r="B15" s="14"/>
      <c r="C15" s="14"/>
      <c r="D15" s="15">
        <f>SUM(D14:D14)</f>
        <v>0</v>
      </c>
      <c r="E15" s="15">
        <f>SUM(E10:E14)</f>
        <v>17000</v>
      </c>
      <c r="F15" s="17">
        <f>SUM(D15-E15)</f>
        <v>-17000</v>
      </c>
      <c r="G15" s="16"/>
    </row>
    <row r="16" spans="1:7" ht="13.5" thickBot="1">
      <c r="A16" s="27"/>
      <c r="B16" s="23"/>
      <c r="C16" s="23"/>
      <c r="D16" s="29"/>
      <c r="E16" s="29"/>
      <c r="F16" s="30"/>
      <c r="G16" s="30"/>
    </row>
    <row r="17" spans="1:7" ht="13.5" thickBot="1">
      <c r="A17" s="31" t="s">
        <v>20</v>
      </c>
      <c r="B17" s="2"/>
      <c r="C17" s="2"/>
      <c r="D17" s="20"/>
      <c r="E17" s="20"/>
      <c r="F17" s="3"/>
      <c r="G17" s="32"/>
    </row>
    <row r="18" spans="1:7" ht="12.75">
      <c r="A18" s="33" t="s">
        <v>1</v>
      </c>
      <c r="B18" s="5" t="s">
        <v>2</v>
      </c>
      <c r="C18" s="5"/>
      <c r="D18" s="21" t="s">
        <v>3</v>
      </c>
      <c r="E18" s="21" t="s">
        <v>4</v>
      </c>
      <c r="F18" s="6" t="s">
        <v>5</v>
      </c>
      <c r="G18" s="5"/>
    </row>
    <row r="19" spans="1:7" ht="12.75">
      <c r="A19" s="22">
        <v>38019</v>
      </c>
      <c r="B19" s="23" t="s">
        <v>21</v>
      </c>
      <c r="C19" s="23" t="s">
        <v>22</v>
      </c>
      <c r="D19" s="29"/>
      <c r="E19" s="29">
        <v>707.44</v>
      </c>
      <c r="F19" s="34"/>
      <c r="G19" s="30"/>
    </row>
    <row r="20" spans="1:7" ht="12.75">
      <c r="A20" s="22"/>
      <c r="B20" s="23"/>
      <c r="C20" s="23"/>
      <c r="D20" s="29"/>
      <c r="E20" s="29"/>
      <c r="F20" s="34"/>
      <c r="G20" s="30"/>
    </row>
    <row r="21" spans="1:7" ht="13.5" thickBot="1">
      <c r="A21" s="13" t="s">
        <v>23</v>
      </c>
      <c r="B21" s="14"/>
      <c r="C21" s="14"/>
      <c r="D21" s="15">
        <f>SUM(D19:D20)</f>
        <v>0</v>
      </c>
      <c r="E21" s="15">
        <f>SUM(E19:E20)</f>
        <v>707.44</v>
      </c>
      <c r="F21" s="17">
        <f>SUM(D21-E21)</f>
        <v>-707.44</v>
      </c>
      <c r="G21" s="16"/>
    </row>
    <row r="22" spans="1:7" ht="13.5" thickBot="1">
      <c r="A22" s="22"/>
      <c r="B22" s="23"/>
      <c r="C22" s="23"/>
      <c r="D22" s="29"/>
      <c r="E22" s="29"/>
      <c r="F22" s="30"/>
      <c r="G22" s="30"/>
    </row>
    <row r="23" spans="1:7" ht="12.75">
      <c r="A23" s="31" t="s">
        <v>126</v>
      </c>
      <c r="B23" s="2"/>
      <c r="C23" s="2"/>
      <c r="D23" s="20"/>
      <c r="E23" s="20"/>
      <c r="F23" s="3"/>
      <c r="G23" s="2"/>
    </row>
    <row r="24" spans="1:7" ht="12.75">
      <c r="A24" s="33" t="s">
        <v>1</v>
      </c>
      <c r="B24" s="5" t="s">
        <v>2</v>
      </c>
      <c r="C24" s="5"/>
      <c r="D24" s="21" t="s">
        <v>3</v>
      </c>
      <c r="E24" s="21" t="s">
        <v>4</v>
      </c>
      <c r="F24" s="6" t="s">
        <v>5</v>
      </c>
      <c r="G24" s="5"/>
    </row>
    <row r="25" spans="1:7" ht="12.75">
      <c r="A25" s="22">
        <v>38308</v>
      </c>
      <c r="B25" s="23" t="s">
        <v>127</v>
      </c>
      <c r="C25" s="23" t="s">
        <v>128</v>
      </c>
      <c r="D25" s="29"/>
      <c r="E25" s="29">
        <v>361.75</v>
      </c>
      <c r="F25" s="34"/>
      <c r="G25" s="30"/>
    </row>
    <row r="26" spans="1:7" ht="12.75">
      <c r="A26" s="22">
        <v>38308</v>
      </c>
      <c r="B26" s="28" t="s">
        <v>129</v>
      </c>
      <c r="C26" s="23" t="s">
        <v>130</v>
      </c>
      <c r="D26" s="29"/>
      <c r="E26" s="29">
        <v>83.25</v>
      </c>
      <c r="F26" s="34"/>
      <c r="G26" s="30"/>
    </row>
    <row r="27" spans="1:7" ht="12.75">
      <c r="A27" s="22">
        <v>38313</v>
      </c>
      <c r="B27" s="28" t="s">
        <v>6</v>
      </c>
      <c r="C27" s="23"/>
      <c r="D27" s="29">
        <v>704.75</v>
      </c>
      <c r="E27" s="29"/>
      <c r="F27" s="34"/>
      <c r="G27" s="30"/>
    </row>
    <row r="28" spans="1:7" ht="12.75">
      <c r="A28" s="22"/>
      <c r="B28" s="23"/>
      <c r="C28" s="23"/>
      <c r="D28" s="29"/>
      <c r="E28" s="29"/>
      <c r="F28" s="34"/>
      <c r="G28" s="30"/>
    </row>
    <row r="29" spans="1:7" ht="13.5" thickBot="1">
      <c r="A29" s="13" t="s">
        <v>131</v>
      </c>
      <c r="B29" s="14"/>
      <c r="C29" s="14"/>
      <c r="D29" s="15">
        <f>SUM(D25:D28)</f>
        <v>704.75</v>
      </c>
      <c r="E29" s="15">
        <f>SUM(E25:E28)</f>
        <v>445</v>
      </c>
      <c r="F29" s="17">
        <f>SUM(D29-E29)</f>
        <v>259.75</v>
      </c>
      <c r="G29" s="16"/>
    </row>
    <row r="30" spans="1:7" ht="13.5" thickBot="1">
      <c r="A30" s="27"/>
      <c r="B30" s="23"/>
      <c r="C30" s="23"/>
      <c r="D30" s="29"/>
      <c r="E30" s="29"/>
      <c r="F30" s="30"/>
      <c r="G30" s="30"/>
    </row>
    <row r="31" spans="1:7" ht="12.75">
      <c r="A31" s="31" t="s">
        <v>24</v>
      </c>
      <c r="B31" s="2"/>
      <c r="C31" s="2"/>
      <c r="D31" s="20"/>
      <c r="E31" s="20"/>
      <c r="F31" s="3"/>
      <c r="G31" s="2"/>
    </row>
    <row r="32" spans="1:7" ht="12.75">
      <c r="A32" s="33" t="s">
        <v>1</v>
      </c>
      <c r="B32" s="5" t="s">
        <v>2</v>
      </c>
      <c r="C32" s="5"/>
      <c r="D32" s="21" t="s">
        <v>3</v>
      </c>
      <c r="E32" s="21" t="s">
        <v>4</v>
      </c>
      <c r="F32" s="6" t="s">
        <v>5</v>
      </c>
      <c r="G32" s="5"/>
    </row>
    <row r="33" spans="1:7" ht="12.75">
      <c r="A33" s="22"/>
      <c r="B33" s="23"/>
      <c r="C33" s="23"/>
      <c r="D33" s="29"/>
      <c r="E33" s="29"/>
      <c r="F33" s="34"/>
      <c r="G33" s="30"/>
    </row>
    <row r="34" spans="1:7" ht="12.75">
      <c r="A34" s="22"/>
      <c r="B34" s="23"/>
      <c r="C34" s="23"/>
      <c r="D34" s="29"/>
      <c r="E34" s="29"/>
      <c r="F34" s="34"/>
      <c r="G34" s="30"/>
    </row>
    <row r="35" spans="1:7" ht="13.5" thickBot="1">
      <c r="A35" s="13" t="s">
        <v>25</v>
      </c>
      <c r="B35" s="14"/>
      <c r="C35" s="14"/>
      <c r="D35" s="15">
        <f>SUM(D33:D34)</f>
        <v>0</v>
      </c>
      <c r="E35" s="15">
        <f>SUM(E33:E34)</f>
        <v>0</v>
      </c>
      <c r="F35" s="17">
        <f>SUM(D35-E35)</f>
        <v>0</v>
      </c>
      <c r="G35" s="16"/>
    </row>
    <row r="36" spans="1:7" ht="13.5" thickBot="1">
      <c r="A36" s="27"/>
      <c r="B36" s="23"/>
      <c r="C36" s="23"/>
      <c r="D36" s="29"/>
      <c r="E36" s="29"/>
      <c r="F36" s="30"/>
      <c r="G36" s="30"/>
    </row>
    <row r="37" spans="1:7" ht="12.75">
      <c r="A37" s="31" t="s">
        <v>26</v>
      </c>
      <c r="B37" s="2"/>
      <c r="C37" s="2"/>
      <c r="D37" s="20"/>
      <c r="E37" s="20"/>
      <c r="F37" s="3"/>
      <c r="G37" s="2"/>
    </row>
    <row r="38" spans="1:7" ht="12.75">
      <c r="A38" s="33" t="s">
        <v>1</v>
      </c>
      <c r="B38" s="5" t="s">
        <v>2</v>
      </c>
      <c r="C38" s="5"/>
      <c r="D38" s="21" t="s">
        <v>3</v>
      </c>
      <c r="E38" s="21" t="s">
        <v>4</v>
      </c>
      <c r="F38" s="6" t="s">
        <v>5</v>
      </c>
      <c r="G38" s="5"/>
    </row>
    <row r="39" spans="1:7" ht="12.75">
      <c r="A39" s="22">
        <v>38035</v>
      </c>
      <c r="B39" s="23" t="s">
        <v>27</v>
      </c>
      <c r="C39" s="23" t="s">
        <v>28</v>
      </c>
      <c r="D39" s="29"/>
      <c r="E39" s="29">
        <v>753.52</v>
      </c>
      <c r="F39" s="34"/>
      <c r="G39" s="30"/>
    </row>
    <row r="40" spans="1:7" ht="12.75">
      <c r="A40" s="22">
        <v>38054</v>
      </c>
      <c r="B40" s="28" t="s">
        <v>6</v>
      </c>
      <c r="C40" s="23" t="s">
        <v>29</v>
      </c>
      <c r="D40" s="29">
        <v>512</v>
      </c>
      <c r="E40" s="29"/>
      <c r="F40" s="34"/>
      <c r="G40" s="30"/>
    </row>
    <row r="41" spans="1:7" ht="12.75">
      <c r="A41" s="22">
        <v>38085</v>
      </c>
      <c r="B41" s="28" t="s">
        <v>30</v>
      </c>
      <c r="C41" s="28" t="s">
        <v>31</v>
      </c>
      <c r="D41" s="29"/>
      <c r="E41" s="29">
        <v>196.3</v>
      </c>
      <c r="F41" s="34"/>
      <c r="G41" s="30"/>
    </row>
    <row r="42" spans="1:7" ht="12.75">
      <c r="A42" s="22">
        <v>38090</v>
      </c>
      <c r="B42" s="28" t="s">
        <v>6</v>
      </c>
      <c r="C42" s="28" t="s">
        <v>32</v>
      </c>
      <c r="D42" s="24">
        <v>545</v>
      </c>
      <c r="E42" s="29"/>
      <c r="F42" s="34"/>
      <c r="G42" s="30"/>
    </row>
    <row r="43" spans="1:7" ht="12.75">
      <c r="A43" s="35">
        <v>38090</v>
      </c>
      <c r="B43" s="28" t="s">
        <v>6</v>
      </c>
      <c r="C43" s="28" t="s">
        <v>32</v>
      </c>
      <c r="D43" s="36">
        <v>270</v>
      </c>
      <c r="F43" s="34"/>
      <c r="G43" s="30"/>
    </row>
    <row r="44" spans="1:7" ht="12.75">
      <c r="A44" s="22">
        <v>38166</v>
      </c>
      <c r="B44" s="28" t="s">
        <v>6</v>
      </c>
      <c r="C44" s="28" t="s">
        <v>33</v>
      </c>
      <c r="D44" s="29">
        <v>31</v>
      </c>
      <c r="E44" s="29"/>
      <c r="F44" s="34"/>
      <c r="G44" s="30"/>
    </row>
    <row r="45" spans="1:7" ht="12.75">
      <c r="A45" s="22">
        <v>38313</v>
      </c>
      <c r="B45" s="23" t="s">
        <v>6</v>
      </c>
      <c r="C45" s="23"/>
      <c r="D45" s="29">
        <v>315</v>
      </c>
      <c r="E45" s="29"/>
      <c r="F45" s="34"/>
      <c r="G45" s="30"/>
    </row>
    <row r="46" spans="1:7" ht="12.75">
      <c r="A46" s="22">
        <v>38327</v>
      </c>
      <c r="B46" s="23" t="s">
        <v>6</v>
      </c>
      <c r="C46" s="23"/>
      <c r="D46" s="29">
        <v>255</v>
      </c>
      <c r="E46" s="29"/>
      <c r="F46" s="34"/>
      <c r="G46" s="30"/>
    </row>
    <row r="47" spans="1:7" ht="12.75">
      <c r="A47" s="22"/>
      <c r="B47" s="23"/>
      <c r="C47" s="23"/>
      <c r="D47" s="24"/>
      <c r="E47" s="29"/>
      <c r="F47" s="34"/>
      <c r="G47" s="30"/>
    </row>
    <row r="48" spans="1:7" ht="13.5" thickBot="1">
      <c r="A48" s="13" t="s">
        <v>34</v>
      </c>
      <c r="B48" s="14"/>
      <c r="C48" s="14"/>
      <c r="D48" s="15">
        <f>SUM(D39:D47)</f>
        <v>1928</v>
      </c>
      <c r="E48" s="15">
        <f>SUM(E39:E47)</f>
        <v>949.8199999999999</v>
      </c>
      <c r="F48" s="17">
        <f>SUM(D48-E48)</f>
        <v>978.1800000000001</v>
      </c>
      <c r="G48" s="16"/>
    </row>
    <row r="49" spans="1:7" ht="13.5" thickBot="1">
      <c r="A49" s="27"/>
      <c r="B49" s="23"/>
      <c r="C49" s="23"/>
      <c r="D49" s="29"/>
      <c r="E49" s="29"/>
      <c r="F49" s="30"/>
      <c r="G49" s="30"/>
    </row>
    <row r="50" spans="1:7" ht="12.75">
      <c r="A50" s="31" t="s">
        <v>35</v>
      </c>
      <c r="B50" s="2"/>
      <c r="C50" s="2"/>
      <c r="D50" s="20"/>
      <c r="E50" s="20"/>
      <c r="F50" s="3"/>
      <c r="G50" s="2"/>
    </row>
    <row r="51" spans="1:7" ht="12.75">
      <c r="A51" s="33" t="s">
        <v>1</v>
      </c>
      <c r="B51" s="5" t="s">
        <v>2</v>
      </c>
      <c r="C51" s="5"/>
      <c r="D51" s="21" t="s">
        <v>3</v>
      </c>
      <c r="E51" s="21" t="s">
        <v>4</v>
      </c>
      <c r="F51" s="6" t="s">
        <v>5</v>
      </c>
      <c r="G51" s="5"/>
    </row>
    <row r="52" spans="1:7" ht="12.75">
      <c r="A52" s="22">
        <v>38019</v>
      </c>
      <c r="B52" s="28" t="s">
        <v>37</v>
      </c>
      <c r="C52" s="28" t="s">
        <v>38</v>
      </c>
      <c r="D52" s="29"/>
      <c r="E52" s="29">
        <v>150.3</v>
      </c>
      <c r="F52" s="34"/>
      <c r="G52" s="30"/>
    </row>
    <row r="53" spans="1:7" ht="12.75">
      <c r="A53" s="22"/>
      <c r="B53" s="23"/>
      <c r="C53" s="23"/>
      <c r="D53" s="24"/>
      <c r="E53" s="29"/>
      <c r="F53" s="34"/>
      <c r="G53" s="30"/>
    </row>
    <row r="54" spans="1:7" ht="13.5" thickBot="1">
      <c r="A54" s="13" t="s">
        <v>39</v>
      </c>
      <c r="B54" s="14"/>
      <c r="C54" s="14"/>
      <c r="D54" s="15">
        <f>SUM(D52:D53)</f>
        <v>0</v>
      </c>
      <c r="E54" s="15">
        <f>SUM(E52:E52)</f>
        <v>150.3</v>
      </c>
      <c r="F54" s="17">
        <f>SUM(D54-E54)</f>
        <v>-150.3</v>
      </c>
      <c r="G54" s="16"/>
    </row>
    <row r="55" spans="1:7" ht="13.5" thickBot="1">
      <c r="A55" s="27"/>
      <c r="B55" s="23"/>
      <c r="C55" s="23"/>
      <c r="D55" s="29"/>
      <c r="E55" s="29"/>
      <c r="F55" s="30"/>
      <c r="G55" s="30"/>
    </row>
    <row r="56" spans="1:7" ht="12.75">
      <c r="A56" s="1" t="s">
        <v>122</v>
      </c>
      <c r="B56" s="2"/>
      <c r="C56" s="2"/>
      <c r="D56" s="2"/>
      <c r="E56" s="2"/>
      <c r="F56" s="3"/>
      <c r="G56" s="2"/>
    </row>
    <row r="57" spans="1:7" ht="12.75">
      <c r="A57" s="4" t="s">
        <v>1</v>
      </c>
      <c r="B57" s="5" t="s">
        <v>2</v>
      </c>
      <c r="C57" s="5"/>
      <c r="D57" s="5" t="s">
        <v>3</v>
      </c>
      <c r="E57" s="5" t="s">
        <v>4</v>
      </c>
      <c r="F57" s="6" t="s">
        <v>5</v>
      </c>
      <c r="G57" s="5"/>
    </row>
    <row r="58" spans="1:7" ht="12.75">
      <c r="A58" s="7">
        <v>38313</v>
      </c>
      <c r="B58" s="8" t="s">
        <v>6</v>
      </c>
      <c r="C58" s="8"/>
      <c r="D58" s="9">
        <v>36.8</v>
      </c>
      <c r="E58" s="8"/>
      <c r="F58" s="10"/>
      <c r="G58" s="8"/>
    </row>
    <row r="59" spans="1:7" ht="12.75">
      <c r="A59" s="7"/>
      <c r="B59" s="8"/>
      <c r="C59" s="8"/>
      <c r="D59" s="12"/>
      <c r="E59" s="12"/>
      <c r="F59" s="10"/>
      <c r="G59" s="8"/>
    </row>
    <row r="60" spans="1:7" ht="13.5" thickBot="1">
      <c r="A60" s="13" t="s">
        <v>123</v>
      </c>
      <c r="B60" s="14"/>
      <c r="C60" s="14"/>
      <c r="D60" s="15">
        <f>SUM(D58:D59)</f>
        <v>36.8</v>
      </c>
      <c r="E60" s="15">
        <f>SUM(E59:E59)</f>
        <v>0</v>
      </c>
      <c r="F60" s="17">
        <f>SUM(D60-E60)</f>
        <v>36.8</v>
      </c>
      <c r="G60" s="16"/>
    </row>
    <row r="61" spans="1:7" ht="13.5" thickBot="1">
      <c r="A61" s="27"/>
      <c r="B61" s="23"/>
      <c r="C61" s="23"/>
      <c r="D61" s="29"/>
      <c r="E61" s="29"/>
      <c r="F61" s="30"/>
      <c r="G61" s="30"/>
    </row>
    <row r="62" spans="1:7" ht="12.75">
      <c r="A62" s="31" t="s">
        <v>40</v>
      </c>
      <c r="B62" s="2"/>
      <c r="C62" s="2"/>
      <c r="D62" s="20"/>
      <c r="E62" s="20"/>
      <c r="F62" s="3"/>
      <c r="G62" s="2"/>
    </row>
    <row r="63" spans="1:7" ht="12.75">
      <c r="A63" s="33" t="s">
        <v>1</v>
      </c>
      <c r="B63" s="5" t="s">
        <v>2</v>
      </c>
      <c r="C63" s="5"/>
      <c r="D63" s="21" t="s">
        <v>3</v>
      </c>
      <c r="E63" s="21" t="s">
        <v>4</v>
      </c>
      <c r="F63" s="6" t="s">
        <v>5</v>
      </c>
      <c r="G63" s="5"/>
    </row>
    <row r="64" spans="1:7" ht="12.75">
      <c r="A64" s="22">
        <v>37991</v>
      </c>
      <c r="B64" s="23" t="s">
        <v>6</v>
      </c>
      <c r="C64" s="23" t="s">
        <v>41</v>
      </c>
      <c r="D64" s="29">
        <v>1800</v>
      </c>
      <c r="E64" s="29"/>
      <c r="F64" s="34"/>
      <c r="G64" s="30"/>
    </row>
    <row r="65" spans="1:7" ht="12.75">
      <c r="A65" s="22">
        <v>38007</v>
      </c>
      <c r="B65" s="23" t="s">
        <v>42</v>
      </c>
      <c r="C65" s="23" t="s">
        <v>43</v>
      </c>
      <c r="D65" s="29"/>
      <c r="E65" s="29">
        <v>37.28</v>
      </c>
      <c r="F65" s="34"/>
      <c r="G65" s="30"/>
    </row>
    <row r="66" spans="1:7" ht="12.75">
      <c r="A66" s="22">
        <v>38008</v>
      </c>
      <c r="B66" s="28" t="s">
        <v>6</v>
      </c>
      <c r="C66" s="23" t="s">
        <v>44</v>
      </c>
      <c r="D66" s="29">
        <v>65</v>
      </c>
      <c r="E66" s="29"/>
      <c r="F66" s="34"/>
      <c r="G66" s="30"/>
    </row>
    <row r="67" spans="1:7" ht="12.75">
      <c r="A67" s="22">
        <v>38019</v>
      </c>
      <c r="B67" s="28" t="s">
        <v>6</v>
      </c>
      <c r="C67" s="28" t="s">
        <v>45</v>
      </c>
      <c r="D67" s="29">
        <v>1250</v>
      </c>
      <c r="E67" s="29"/>
      <c r="F67" s="34"/>
      <c r="G67" s="30"/>
    </row>
    <row r="68" spans="1:7" ht="12.75">
      <c r="A68" s="22">
        <v>38026</v>
      </c>
      <c r="B68" s="28" t="s">
        <v>46</v>
      </c>
      <c r="C68" s="28" t="s">
        <v>47</v>
      </c>
      <c r="D68" s="29"/>
      <c r="E68" s="29">
        <v>505.56</v>
      </c>
      <c r="F68" s="34"/>
      <c r="G68" s="30"/>
    </row>
    <row r="69" spans="1:7" ht="12.75">
      <c r="A69" s="22">
        <v>38026</v>
      </c>
      <c r="B69" s="28" t="s">
        <v>6</v>
      </c>
      <c r="C69" s="28" t="s">
        <v>48</v>
      </c>
      <c r="D69" s="29">
        <v>520</v>
      </c>
      <c r="E69" s="29"/>
      <c r="F69" s="34"/>
      <c r="G69" s="30"/>
    </row>
    <row r="70" spans="1:7" ht="12.75">
      <c r="A70" s="22">
        <v>38030</v>
      </c>
      <c r="B70" s="28" t="s">
        <v>49</v>
      </c>
      <c r="C70" s="28" t="s">
        <v>50</v>
      </c>
      <c r="D70" s="29"/>
      <c r="E70" s="29">
        <v>62</v>
      </c>
      <c r="F70" s="34"/>
      <c r="G70" s="30"/>
    </row>
    <row r="71" spans="1:7" ht="12.75">
      <c r="A71" s="22">
        <v>38034</v>
      </c>
      <c r="B71" s="28" t="s">
        <v>6</v>
      </c>
      <c r="C71" s="28" t="s">
        <v>51</v>
      </c>
      <c r="D71" s="29">
        <v>525</v>
      </c>
      <c r="E71" s="29"/>
      <c r="F71" s="34"/>
      <c r="G71" s="30"/>
    </row>
    <row r="72" spans="1:7" ht="12.75">
      <c r="A72" s="22">
        <v>38034</v>
      </c>
      <c r="B72" s="28" t="s">
        <v>6</v>
      </c>
      <c r="C72" s="28" t="s">
        <v>51</v>
      </c>
      <c r="D72" s="29">
        <v>1595</v>
      </c>
      <c r="E72" s="29"/>
      <c r="F72" s="34"/>
      <c r="G72" s="30"/>
    </row>
    <row r="73" spans="1:7" ht="12.75">
      <c r="A73" s="22">
        <v>38036</v>
      </c>
      <c r="B73" s="28" t="s">
        <v>52</v>
      </c>
      <c r="C73" s="28" t="s">
        <v>53</v>
      </c>
      <c r="D73" s="29"/>
      <c r="E73" s="29">
        <v>100</v>
      </c>
      <c r="F73" s="34"/>
      <c r="G73" s="30"/>
    </row>
    <row r="74" spans="1:7" ht="12.75">
      <c r="A74" s="22">
        <v>38036</v>
      </c>
      <c r="B74" s="28" t="s">
        <v>54</v>
      </c>
      <c r="C74" s="28" t="s">
        <v>55</v>
      </c>
      <c r="D74" s="29"/>
      <c r="E74" s="29">
        <v>375</v>
      </c>
      <c r="F74" s="34"/>
      <c r="G74" s="30"/>
    </row>
    <row r="75" spans="1:7" ht="12.75">
      <c r="A75" s="22">
        <v>38040</v>
      </c>
      <c r="B75" s="28" t="s">
        <v>6</v>
      </c>
      <c r="C75" s="28" t="s">
        <v>56</v>
      </c>
      <c r="D75" s="29">
        <v>525</v>
      </c>
      <c r="E75" s="29"/>
      <c r="F75" s="34"/>
      <c r="G75" s="30"/>
    </row>
    <row r="76" spans="1:7" ht="12.75">
      <c r="A76" s="22">
        <v>38040</v>
      </c>
      <c r="B76" s="28" t="s">
        <v>6</v>
      </c>
      <c r="C76" s="28" t="s">
        <v>56</v>
      </c>
      <c r="D76" s="29">
        <v>820</v>
      </c>
      <c r="E76" s="29"/>
      <c r="F76" s="34"/>
      <c r="G76" s="30"/>
    </row>
    <row r="77" spans="1:7" ht="12.75">
      <c r="A77" s="22">
        <v>38040</v>
      </c>
      <c r="B77" s="28" t="s">
        <v>6</v>
      </c>
      <c r="C77" s="28" t="s">
        <v>56</v>
      </c>
      <c r="D77" s="29">
        <v>2250</v>
      </c>
      <c r="E77" s="29"/>
      <c r="F77" s="34"/>
      <c r="G77" s="30"/>
    </row>
    <row r="78" spans="1:7" ht="12.75">
      <c r="A78" s="22">
        <v>38043</v>
      </c>
      <c r="B78" s="28" t="s">
        <v>57</v>
      </c>
      <c r="C78" s="28" t="s">
        <v>58</v>
      </c>
      <c r="D78" s="29"/>
      <c r="E78" s="29">
        <v>333</v>
      </c>
      <c r="F78" s="34"/>
      <c r="G78" s="30"/>
    </row>
    <row r="79" spans="1:7" ht="12.75">
      <c r="A79" s="22">
        <v>38047</v>
      </c>
      <c r="B79" s="28" t="s">
        <v>6</v>
      </c>
      <c r="C79" s="28" t="s">
        <v>59</v>
      </c>
      <c r="D79" s="29">
        <v>510</v>
      </c>
      <c r="E79" s="29"/>
      <c r="F79" s="34"/>
      <c r="G79" s="30"/>
    </row>
    <row r="80" spans="1:7" ht="12.75">
      <c r="A80" s="22">
        <v>38048</v>
      </c>
      <c r="B80" s="28" t="s">
        <v>60</v>
      </c>
      <c r="C80" s="28" t="s">
        <v>61</v>
      </c>
      <c r="D80" s="29"/>
      <c r="E80" s="29">
        <v>1498</v>
      </c>
      <c r="F80" s="34"/>
      <c r="G80" s="30"/>
    </row>
    <row r="81" spans="1:7" ht="12.75">
      <c r="A81" s="22">
        <v>38047</v>
      </c>
      <c r="B81" s="28" t="s">
        <v>62</v>
      </c>
      <c r="C81" s="28" t="s">
        <v>63</v>
      </c>
      <c r="D81" s="29"/>
      <c r="E81" s="29">
        <v>20</v>
      </c>
      <c r="F81" s="34"/>
      <c r="G81" s="30"/>
    </row>
    <row r="82" spans="1:7" ht="12.75">
      <c r="A82" s="22">
        <v>38054</v>
      </c>
      <c r="B82" s="28" t="s">
        <v>6</v>
      </c>
      <c r="C82" s="28" t="s">
        <v>64</v>
      </c>
      <c r="D82" s="29">
        <v>28.36</v>
      </c>
      <c r="E82" s="29"/>
      <c r="F82" s="34"/>
      <c r="G82" s="30"/>
    </row>
    <row r="83" spans="1:7" ht="12.75">
      <c r="A83" s="22">
        <v>38054</v>
      </c>
      <c r="B83" s="28" t="s">
        <v>6</v>
      </c>
      <c r="C83" s="28" t="s">
        <v>29</v>
      </c>
      <c r="D83" s="29">
        <v>865</v>
      </c>
      <c r="E83" s="29"/>
      <c r="F83" s="34"/>
      <c r="G83" s="30"/>
    </row>
    <row r="84" spans="1:7" ht="12.75">
      <c r="A84" s="22">
        <v>38112</v>
      </c>
      <c r="B84" s="28" t="s">
        <v>65</v>
      </c>
      <c r="C84" s="28" t="s">
        <v>66</v>
      </c>
      <c r="D84" s="29"/>
      <c r="E84" s="29">
        <v>135.75</v>
      </c>
      <c r="F84" s="34"/>
      <c r="G84" s="30"/>
    </row>
    <row r="85" spans="1:7" ht="12.75">
      <c r="A85" s="22">
        <v>38313</v>
      </c>
      <c r="B85" s="23" t="s">
        <v>6</v>
      </c>
      <c r="C85" s="23"/>
      <c r="D85" s="29">
        <v>15</v>
      </c>
      <c r="E85" s="29"/>
      <c r="F85" s="34"/>
      <c r="G85" s="30"/>
    </row>
    <row r="86" spans="1:7" ht="12.75">
      <c r="A86" s="22">
        <v>38313</v>
      </c>
      <c r="B86" s="23" t="s">
        <v>6</v>
      </c>
      <c r="C86" s="23"/>
      <c r="D86" s="29">
        <v>115</v>
      </c>
      <c r="E86" s="29"/>
      <c r="F86" s="34"/>
      <c r="G86" s="30"/>
    </row>
    <row r="87" spans="1:7" ht="12.75">
      <c r="A87" s="22">
        <v>38327</v>
      </c>
      <c r="B87" s="28" t="s">
        <v>6</v>
      </c>
      <c r="C87" s="23"/>
      <c r="D87" s="29">
        <v>55</v>
      </c>
      <c r="E87" s="29"/>
      <c r="F87" s="34"/>
      <c r="G87" s="30"/>
    </row>
    <row r="88" spans="1:7" ht="12.75">
      <c r="A88" s="22">
        <v>38351</v>
      </c>
      <c r="B88" s="28" t="s">
        <v>146</v>
      </c>
      <c r="C88" s="28" t="s">
        <v>147</v>
      </c>
      <c r="D88" s="29"/>
      <c r="E88" s="29">
        <v>71.5</v>
      </c>
      <c r="F88" s="34"/>
      <c r="G88" s="30"/>
    </row>
    <row r="89" spans="1:7" ht="12.75">
      <c r="A89" s="22"/>
      <c r="B89" s="23"/>
      <c r="C89" s="23"/>
      <c r="D89" s="29"/>
      <c r="E89" s="29"/>
      <c r="F89" s="34"/>
      <c r="G89" s="30"/>
    </row>
    <row r="90" spans="1:7" ht="13.5" thickBot="1">
      <c r="A90" s="13" t="s">
        <v>67</v>
      </c>
      <c r="B90" s="14"/>
      <c r="C90" s="14"/>
      <c r="D90" s="15">
        <f>SUM(D64:D89)</f>
        <v>10938.36</v>
      </c>
      <c r="E90" s="15">
        <f>SUM(E64:E89)</f>
        <v>3138.09</v>
      </c>
      <c r="F90" s="17">
        <f>SUM(D90-E90)</f>
        <v>7800.27</v>
      </c>
      <c r="G90" s="16"/>
    </row>
    <row r="91" spans="1:7" ht="13.5" thickBot="1">
      <c r="A91" s="27"/>
      <c r="B91" s="23"/>
      <c r="C91" s="23"/>
      <c r="D91" s="29"/>
      <c r="E91" s="29"/>
      <c r="F91" s="30"/>
      <c r="G91" s="30"/>
    </row>
    <row r="92" spans="1:7" ht="12.75">
      <c r="A92" s="31" t="s">
        <v>68</v>
      </c>
      <c r="B92" s="2"/>
      <c r="C92" s="2"/>
      <c r="D92" s="20"/>
      <c r="E92" s="20"/>
      <c r="F92" s="3"/>
      <c r="G92" s="2"/>
    </row>
    <row r="93" spans="1:7" ht="12.75">
      <c r="A93" s="33" t="s">
        <v>1</v>
      </c>
      <c r="B93" s="5" t="s">
        <v>2</v>
      </c>
      <c r="C93" s="5"/>
      <c r="D93" s="21" t="s">
        <v>3</v>
      </c>
      <c r="E93" s="21" t="s">
        <v>4</v>
      </c>
      <c r="F93" s="6" t="s">
        <v>5</v>
      </c>
      <c r="G93" s="5"/>
    </row>
    <row r="94" spans="1:7" ht="12.75">
      <c r="A94" s="22"/>
      <c r="B94" s="23"/>
      <c r="C94" s="23"/>
      <c r="D94" s="29"/>
      <c r="E94" s="29"/>
      <c r="F94" s="34"/>
      <c r="G94" s="30"/>
    </row>
    <row r="95" spans="1:7" ht="12.75">
      <c r="A95" s="22"/>
      <c r="B95" s="23"/>
      <c r="C95" s="23"/>
      <c r="D95" s="29"/>
      <c r="E95" s="29"/>
      <c r="F95" s="34"/>
      <c r="G95" s="30"/>
    </row>
    <row r="96" spans="1:7" ht="13.5" thickBot="1">
      <c r="A96" s="13" t="s">
        <v>69</v>
      </c>
      <c r="B96" s="14"/>
      <c r="C96" s="14"/>
      <c r="D96" s="15">
        <f>SUM(D94:D95)</f>
        <v>0</v>
      </c>
      <c r="E96" s="15">
        <f>SUM(E94:E95)</f>
        <v>0</v>
      </c>
      <c r="F96" s="17">
        <f>SUM(D96-E96)</f>
        <v>0</v>
      </c>
      <c r="G96" s="16"/>
    </row>
    <row r="97" spans="1:7" ht="13.5" thickBot="1">
      <c r="A97" s="27"/>
      <c r="B97" s="23"/>
      <c r="C97" s="23"/>
      <c r="D97" s="29"/>
      <c r="E97" s="29"/>
      <c r="F97" s="30"/>
      <c r="G97" s="30"/>
    </row>
    <row r="98" spans="1:7" ht="12.75">
      <c r="A98" s="31" t="s">
        <v>70</v>
      </c>
      <c r="B98" s="2"/>
      <c r="C98" s="2"/>
      <c r="D98" s="20"/>
      <c r="E98" s="20"/>
      <c r="F98" s="3"/>
      <c r="G98" s="2"/>
    </row>
    <row r="99" spans="1:8" ht="12.75">
      <c r="A99" s="33" t="s">
        <v>1</v>
      </c>
      <c r="B99" s="5" t="s">
        <v>2</v>
      </c>
      <c r="C99" s="5"/>
      <c r="D99" s="21" t="s">
        <v>3</v>
      </c>
      <c r="E99" s="21" t="s">
        <v>4</v>
      </c>
      <c r="F99" s="6" t="s">
        <v>5</v>
      </c>
      <c r="G99" s="5"/>
      <c r="H99" s="5" t="s">
        <v>71</v>
      </c>
    </row>
    <row r="100" spans="1:8" ht="12.75">
      <c r="A100" s="22">
        <v>38054</v>
      </c>
      <c r="B100" s="28" t="s">
        <v>72</v>
      </c>
      <c r="C100" s="28" t="s">
        <v>73</v>
      </c>
      <c r="D100" s="29"/>
      <c r="E100" s="29">
        <v>92.8</v>
      </c>
      <c r="F100" s="34"/>
      <c r="G100" s="30"/>
      <c r="H100" s="37"/>
    </row>
    <row r="101" spans="1:8" ht="12.75">
      <c r="A101" s="22">
        <v>38117</v>
      </c>
      <c r="B101" s="28" t="s">
        <v>6</v>
      </c>
      <c r="C101" s="28" t="s">
        <v>74</v>
      </c>
      <c r="D101" s="29">
        <v>130</v>
      </c>
      <c r="E101" s="29"/>
      <c r="F101" s="34"/>
      <c r="G101" s="30"/>
      <c r="H101" s="37"/>
    </row>
    <row r="102" spans="1:8" ht="12.75">
      <c r="A102" s="35">
        <v>38313</v>
      </c>
      <c r="B102" t="s">
        <v>6</v>
      </c>
      <c r="D102" s="36">
        <v>1624.61</v>
      </c>
      <c r="E102" s="30"/>
      <c r="F102" s="34"/>
      <c r="G102" s="30"/>
      <c r="H102" s="37"/>
    </row>
    <row r="103" spans="1:8" ht="12.75">
      <c r="A103" s="35">
        <v>38313</v>
      </c>
      <c r="B103" t="s">
        <v>6</v>
      </c>
      <c r="D103" s="36">
        <v>1182</v>
      </c>
      <c r="E103" s="30"/>
      <c r="F103" s="34"/>
      <c r="G103" s="30"/>
      <c r="H103" s="37"/>
    </row>
    <row r="104" spans="1:8" ht="12.75">
      <c r="A104" s="22">
        <v>38313</v>
      </c>
      <c r="B104" s="28" t="s">
        <v>6</v>
      </c>
      <c r="C104" s="23"/>
      <c r="D104" s="30">
        <v>677.75</v>
      </c>
      <c r="E104" s="30"/>
      <c r="F104" s="34"/>
      <c r="G104" s="30"/>
      <c r="H104" s="37"/>
    </row>
    <row r="105" spans="1:8" ht="12.75">
      <c r="A105" s="22">
        <v>38327</v>
      </c>
      <c r="B105" s="28" t="s">
        <v>6</v>
      </c>
      <c r="C105" s="28"/>
      <c r="D105" s="30">
        <v>21</v>
      </c>
      <c r="E105" s="30"/>
      <c r="F105" s="34"/>
      <c r="G105" s="30"/>
      <c r="H105" s="37"/>
    </row>
    <row r="106" spans="1:8" ht="12.75">
      <c r="A106" s="22">
        <v>38350</v>
      </c>
      <c r="B106" s="28" t="s">
        <v>148</v>
      </c>
      <c r="C106" s="28" t="s">
        <v>149</v>
      </c>
      <c r="D106" s="30"/>
      <c r="E106" s="30">
        <v>1687.48</v>
      </c>
      <c r="F106" s="34"/>
      <c r="G106" s="30"/>
      <c r="H106" s="37"/>
    </row>
    <row r="107" spans="1:8" ht="12.75">
      <c r="A107" s="22">
        <v>38350</v>
      </c>
      <c r="B107" s="28"/>
      <c r="C107" s="28" t="s">
        <v>150</v>
      </c>
      <c r="D107" s="30"/>
      <c r="E107" s="30">
        <v>181</v>
      </c>
      <c r="F107" s="34"/>
      <c r="G107" s="30"/>
      <c r="H107" s="37"/>
    </row>
    <row r="108" spans="1:8" ht="12.75">
      <c r="A108" s="22"/>
      <c r="B108" s="23"/>
      <c r="C108" s="23"/>
      <c r="D108" s="29"/>
      <c r="E108" s="29"/>
      <c r="F108" s="34"/>
      <c r="G108" s="30"/>
      <c r="H108" s="37"/>
    </row>
    <row r="109" spans="1:8" ht="13.5" thickBot="1">
      <c r="A109" s="13" t="s">
        <v>75</v>
      </c>
      <c r="B109" s="14"/>
      <c r="C109" s="14"/>
      <c r="D109" s="15">
        <f>SUM(D100:D108)</f>
        <v>3635.3599999999997</v>
      </c>
      <c r="E109" s="15">
        <f>SUM(E100:E108)</f>
        <v>1961.28</v>
      </c>
      <c r="F109" s="17">
        <f>SUM(D109-E109)</f>
        <v>1674.0799999999997</v>
      </c>
      <c r="G109" s="16"/>
      <c r="H109" s="37" t="e">
        <f>SUM(F109+#REF!)</f>
        <v>#REF!</v>
      </c>
    </row>
    <row r="110" spans="1:8" ht="13.5" thickBot="1">
      <c r="A110" s="27"/>
      <c r="B110" s="23"/>
      <c r="C110" s="23"/>
      <c r="D110" s="29"/>
      <c r="E110" s="29"/>
      <c r="F110" s="30"/>
      <c r="G110" s="30"/>
      <c r="H110" s="37"/>
    </row>
    <row r="111" spans="1:8" ht="12.75">
      <c r="A111" s="1" t="s">
        <v>76</v>
      </c>
      <c r="B111" s="2"/>
      <c r="C111" s="2"/>
      <c r="D111" s="20"/>
      <c r="E111" s="20"/>
      <c r="F111" s="3"/>
      <c r="G111" s="2"/>
      <c r="H111" s="37"/>
    </row>
    <row r="112" spans="1:8" ht="12.75">
      <c r="A112" s="4" t="s">
        <v>1</v>
      </c>
      <c r="B112" s="5" t="s">
        <v>2</v>
      </c>
      <c r="C112" s="5"/>
      <c r="D112" s="21" t="s">
        <v>3</v>
      </c>
      <c r="E112" s="21" t="s">
        <v>4</v>
      </c>
      <c r="F112" s="6" t="s">
        <v>5</v>
      </c>
      <c r="G112" s="5"/>
      <c r="H112" s="37"/>
    </row>
    <row r="113" spans="1:8" ht="12.75">
      <c r="A113" s="7"/>
      <c r="B113" s="8"/>
      <c r="C113" s="8"/>
      <c r="D113" s="12"/>
      <c r="E113" s="11"/>
      <c r="F113" s="10"/>
      <c r="G113" s="8"/>
      <c r="H113" s="37"/>
    </row>
    <row r="114" spans="1:8" ht="13.5" thickBot="1">
      <c r="A114" s="13" t="s">
        <v>77</v>
      </c>
      <c r="B114" s="14"/>
      <c r="C114" s="14"/>
      <c r="D114" s="15">
        <f>SUM(D113:D113)</f>
        <v>0</v>
      </c>
      <c r="E114" s="15">
        <f>SUM(E113:E113)</f>
        <v>0</v>
      </c>
      <c r="F114" s="17">
        <f>SUM(D114-E114)</f>
        <v>0</v>
      </c>
      <c r="G114" s="16"/>
      <c r="H114" s="37"/>
    </row>
    <row r="115" spans="1:8" ht="13.5" thickBot="1">
      <c r="A115" s="27"/>
      <c r="B115" s="23"/>
      <c r="C115" s="23"/>
      <c r="D115" s="29"/>
      <c r="E115" s="29"/>
      <c r="F115" s="30"/>
      <c r="G115" s="30"/>
      <c r="H115" s="37"/>
    </row>
    <row r="116" spans="1:7" ht="12.75">
      <c r="A116" s="31" t="s">
        <v>78</v>
      </c>
      <c r="B116" s="2"/>
      <c r="C116" s="2"/>
      <c r="D116" s="20"/>
      <c r="E116" s="20"/>
      <c r="F116" s="3"/>
      <c r="G116" s="2"/>
    </row>
    <row r="117" spans="1:8" ht="12.75">
      <c r="A117" s="33" t="s">
        <v>1</v>
      </c>
      <c r="B117" s="5" t="s">
        <v>2</v>
      </c>
      <c r="C117" s="5"/>
      <c r="D117" s="21" t="s">
        <v>3</v>
      </c>
      <c r="E117" s="21" t="s">
        <v>4</v>
      </c>
      <c r="F117" s="6" t="s">
        <v>5</v>
      </c>
      <c r="G117" s="5"/>
      <c r="H117" s="5" t="s">
        <v>71</v>
      </c>
    </row>
    <row r="118" spans="1:8" ht="12.75">
      <c r="A118" s="22">
        <v>38117</v>
      </c>
      <c r="B118" s="23" t="s">
        <v>79</v>
      </c>
      <c r="C118" s="23" t="s">
        <v>80</v>
      </c>
      <c r="D118" s="29"/>
      <c r="E118" s="29">
        <v>100</v>
      </c>
      <c r="F118" s="34"/>
      <c r="G118" s="30"/>
      <c r="H118" s="37"/>
    </row>
    <row r="119" spans="1:8" ht="12.75">
      <c r="A119" s="22">
        <v>38117</v>
      </c>
      <c r="B119" s="23" t="s">
        <v>6</v>
      </c>
      <c r="C119" s="8" t="s">
        <v>80</v>
      </c>
      <c r="D119" s="29">
        <v>100</v>
      </c>
      <c r="E119" s="29"/>
      <c r="F119" s="34"/>
      <c r="G119" s="30"/>
      <c r="H119" s="37"/>
    </row>
    <row r="120" spans="1:8" ht="12.75">
      <c r="A120" s="22">
        <v>38165</v>
      </c>
      <c r="B120" s="23" t="s">
        <v>151</v>
      </c>
      <c r="C120" s="23" t="s">
        <v>152</v>
      </c>
      <c r="D120" s="29"/>
      <c r="E120" s="29">
        <v>50.77</v>
      </c>
      <c r="F120" s="34"/>
      <c r="G120" s="30"/>
      <c r="H120" s="37"/>
    </row>
    <row r="121" spans="1:8" ht="12.75">
      <c r="A121" s="22">
        <v>38350</v>
      </c>
      <c r="B121" s="23" t="s">
        <v>153</v>
      </c>
      <c r="C121" s="8" t="s">
        <v>154</v>
      </c>
      <c r="D121" s="29"/>
      <c r="E121" s="29">
        <v>51.9</v>
      </c>
      <c r="F121" s="34"/>
      <c r="G121" s="30"/>
      <c r="H121" s="37"/>
    </row>
    <row r="122" spans="1:8" ht="12.75">
      <c r="A122" s="22"/>
      <c r="B122" s="23"/>
      <c r="C122" s="23"/>
      <c r="D122" s="29"/>
      <c r="E122" s="29"/>
      <c r="F122" s="34"/>
      <c r="G122" s="30"/>
      <c r="H122" s="37"/>
    </row>
    <row r="123" spans="1:8" ht="13.5" thickBot="1">
      <c r="A123" s="13" t="s">
        <v>81</v>
      </c>
      <c r="B123" s="14"/>
      <c r="C123" s="14"/>
      <c r="D123" s="15">
        <f>SUM(D118:D122)</f>
        <v>100</v>
      </c>
      <c r="E123" s="15">
        <f>SUM(E118:E122)</f>
        <v>202.67000000000002</v>
      </c>
      <c r="F123" s="17">
        <f>SUM(D123-E123)</f>
        <v>-102.67000000000002</v>
      </c>
      <c r="G123" s="16"/>
      <c r="H123" s="37" t="e">
        <f>SUM(F123+#REF!)</f>
        <v>#REF!</v>
      </c>
    </row>
    <row r="124" spans="1:5" ht="13.5" thickBot="1">
      <c r="A124" s="18"/>
      <c r="D124" s="19"/>
      <c r="E124" s="19"/>
    </row>
    <row r="125" spans="1:7" ht="12.75">
      <c r="A125" s="31" t="s">
        <v>82</v>
      </c>
      <c r="B125" s="2"/>
      <c r="C125" s="2"/>
      <c r="D125" s="20"/>
      <c r="E125" s="20"/>
      <c r="F125" s="3"/>
      <c r="G125" s="2"/>
    </row>
    <row r="126" spans="1:7" ht="12.75">
      <c r="A126" s="33" t="s">
        <v>1</v>
      </c>
      <c r="B126" s="5" t="s">
        <v>2</v>
      </c>
      <c r="C126" s="5"/>
      <c r="D126" s="21" t="s">
        <v>3</v>
      </c>
      <c r="E126" s="21" t="s">
        <v>4</v>
      </c>
      <c r="F126" s="6" t="s">
        <v>5</v>
      </c>
      <c r="G126" s="5"/>
    </row>
    <row r="127" spans="1:7" ht="12.75">
      <c r="A127" s="22">
        <v>37999</v>
      </c>
      <c r="B127" s="28" t="s">
        <v>85</v>
      </c>
      <c r="C127" s="28" t="s">
        <v>83</v>
      </c>
      <c r="D127" s="29"/>
      <c r="E127" s="29">
        <v>37.88</v>
      </c>
      <c r="F127" s="34"/>
      <c r="G127" s="30"/>
    </row>
    <row r="128" spans="1:7" ht="12.75">
      <c r="A128" s="22">
        <v>38027</v>
      </c>
      <c r="B128" s="28" t="s">
        <v>86</v>
      </c>
      <c r="C128" s="28" t="s">
        <v>83</v>
      </c>
      <c r="D128" s="29"/>
      <c r="E128" s="29">
        <v>12.98</v>
      </c>
      <c r="F128" s="34"/>
      <c r="G128" s="30"/>
    </row>
    <row r="129" spans="1:7" ht="12.75">
      <c r="A129" s="22">
        <v>38090</v>
      </c>
      <c r="B129" s="28" t="s">
        <v>87</v>
      </c>
      <c r="C129" s="28" t="s">
        <v>83</v>
      </c>
      <c r="D129" s="29"/>
      <c r="E129" s="29">
        <v>18.39</v>
      </c>
      <c r="F129" s="34"/>
      <c r="G129" s="30"/>
    </row>
    <row r="130" spans="1:7" ht="12.75">
      <c r="A130" s="22">
        <v>38118</v>
      </c>
      <c r="B130" s="28" t="s">
        <v>88</v>
      </c>
      <c r="C130" s="28" t="s">
        <v>84</v>
      </c>
      <c r="D130" s="29"/>
      <c r="E130" s="29">
        <v>12.98</v>
      </c>
      <c r="F130" s="34"/>
      <c r="G130" s="30"/>
    </row>
    <row r="131" spans="1:7" ht="12.75">
      <c r="A131" s="22">
        <v>38244</v>
      </c>
      <c r="B131" s="23" t="s">
        <v>155</v>
      </c>
      <c r="C131" s="23" t="s">
        <v>84</v>
      </c>
      <c r="D131" s="29"/>
      <c r="E131" s="29">
        <v>34.61</v>
      </c>
      <c r="F131" s="34"/>
      <c r="G131" s="30"/>
    </row>
    <row r="132" spans="1:7" ht="12.75">
      <c r="A132" s="22">
        <v>38244</v>
      </c>
      <c r="B132" s="23" t="s">
        <v>156</v>
      </c>
      <c r="C132" s="23" t="s">
        <v>157</v>
      </c>
      <c r="D132" s="29"/>
      <c r="E132" s="29">
        <v>31.6</v>
      </c>
      <c r="F132" s="34"/>
      <c r="G132" s="30"/>
    </row>
    <row r="133" spans="1:7" ht="12.75">
      <c r="A133" s="22">
        <v>38280</v>
      </c>
      <c r="B133" s="28" t="s">
        <v>158</v>
      </c>
      <c r="C133" s="23" t="s">
        <v>159</v>
      </c>
      <c r="D133" s="29"/>
      <c r="E133" s="29">
        <v>38.27</v>
      </c>
      <c r="F133" s="34"/>
      <c r="G133" s="30"/>
    </row>
    <row r="134" spans="1:7" ht="12.75">
      <c r="A134" s="22">
        <v>38300</v>
      </c>
      <c r="B134" s="28" t="s">
        <v>160</v>
      </c>
      <c r="C134" s="28" t="s">
        <v>84</v>
      </c>
      <c r="D134" s="29"/>
      <c r="E134" s="29">
        <v>29.21</v>
      </c>
      <c r="F134" s="34"/>
      <c r="G134" s="30"/>
    </row>
    <row r="135" spans="1:7" ht="12.75">
      <c r="A135" s="22"/>
      <c r="B135" s="23"/>
      <c r="C135" s="23"/>
      <c r="D135" s="29"/>
      <c r="E135" s="29"/>
      <c r="F135" s="34"/>
      <c r="G135" s="30"/>
    </row>
    <row r="136" spans="1:7" ht="13.5" thickBot="1">
      <c r="A136" s="13" t="s">
        <v>89</v>
      </c>
      <c r="B136" s="14"/>
      <c r="C136" s="14"/>
      <c r="D136" s="15">
        <f>SUM(D127:D135)</f>
        <v>0</v>
      </c>
      <c r="E136" s="15">
        <f>SUM(E127:E135)</f>
        <v>215.92000000000002</v>
      </c>
      <c r="F136" s="17">
        <f>SUM(D136-E136)</f>
        <v>-215.92000000000002</v>
      </c>
      <c r="G136" s="16"/>
    </row>
    <row r="137" spans="1:5" ht="13.5" thickBot="1">
      <c r="A137" s="18"/>
      <c r="D137" s="19"/>
      <c r="E137" s="19"/>
    </row>
    <row r="138" spans="1:7" ht="12.75">
      <c r="A138" s="31" t="s">
        <v>90</v>
      </c>
      <c r="B138" s="2"/>
      <c r="C138" s="2"/>
      <c r="D138" s="20"/>
      <c r="E138" s="20"/>
      <c r="F138" s="3"/>
      <c r="G138" s="2"/>
    </row>
    <row r="139" spans="1:8" ht="12.75">
      <c r="A139" s="33" t="s">
        <v>1</v>
      </c>
      <c r="B139" s="5" t="s">
        <v>2</v>
      </c>
      <c r="C139" s="5"/>
      <c r="D139" s="21" t="s">
        <v>3</v>
      </c>
      <c r="E139" s="21" t="s">
        <v>4</v>
      </c>
      <c r="F139" s="6" t="s">
        <v>5</v>
      </c>
      <c r="G139" s="5"/>
      <c r="H139" s="5" t="s">
        <v>71</v>
      </c>
    </row>
    <row r="140" spans="1:8" ht="12.75">
      <c r="A140" s="22">
        <v>38012</v>
      </c>
      <c r="B140" s="28" t="s">
        <v>91</v>
      </c>
      <c r="C140" s="28" t="s">
        <v>92</v>
      </c>
      <c r="D140" s="29"/>
      <c r="E140" s="29">
        <v>250</v>
      </c>
      <c r="F140" s="34"/>
      <c r="G140" s="30"/>
      <c r="H140" s="37"/>
    </row>
    <row r="141" spans="1:8" ht="12.75">
      <c r="A141" s="22">
        <v>38148</v>
      </c>
      <c r="B141" s="28" t="s">
        <v>93</v>
      </c>
      <c r="C141" s="28" t="s">
        <v>94</v>
      </c>
      <c r="D141" s="29"/>
      <c r="E141" s="29">
        <v>100</v>
      </c>
      <c r="F141" s="34"/>
      <c r="G141" s="30"/>
      <c r="H141" s="37"/>
    </row>
    <row r="142" spans="1:8" ht="12.75">
      <c r="A142" s="22">
        <v>38224</v>
      </c>
      <c r="B142" s="28" t="s">
        <v>95</v>
      </c>
      <c r="C142" s="28" t="s">
        <v>96</v>
      </c>
      <c r="D142" s="29"/>
      <c r="E142" s="29">
        <v>250</v>
      </c>
      <c r="F142" s="34"/>
      <c r="G142" s="30"/>
      <c r="H142" s="37"/>
    </row>
    <row r="143" spans="1:8" ht="12.75">
      <c r="A143" s="22">
        <v>38350</v>
      </c>
      <c r="B143" s="23" t="s">
        <v>161</v>
      </c>
      <c r="C143" s="23" t="s">
        <v>162</v>
      </c>
      <c r="D143" s="29"/>
      <c r="E143" s="29">
        <v>275</v>
      </c>
      <c r="F143" s="34"/>
      <c r="G143" s="30"/>
      <c r="H143" s="37"/>
    </row>
    <row r="144" spans="1:8" ht="12.75">
      <c r="A144" s="22"/>
      <c r="B144" s="23"/>
      <c r="C144" s="23"/>
      <c r="D144" s="29"/>
      <c r="E144" s="29"/>
      <c r="F144" s="34"/>
      <c r="G144" s="30"/>
      <c r="H144" s="37"/>
    </row>
    <row r="145" spans="1:8" ht="13.5" thickBot="1">
      <c r="A145" s="13" t="s">
        <v>97</v>
      </c>
      <c r="B145" s="14"/>
      <c r="C145" s="14"/>
      <c r="D145" s="15">
        <f>SUM(D140:D144)</f>
        <v>0</v>
      </c>
      <c r="E145" s="15">
        <f>SUM(E140:E144)</f>
        <v>875</v>
      </c>
      <c r="F145" s="17">
        <f>SUM(D145-E145)</f>
        <v>-875</v>
      </c>
      <c r="G145" s="16"/>
      <c r="H145" s="37" t="e">
        <f>SUM(F145+#REF!)</f>
        <v>#REF!</v>
      </c>
    </row>
    <row r="146" spans="1:5" ht="13.5" thickBot="1">
      <c r="A146" s="18"/>
      <c r="D146" s="19"/>
      <c r="E146" s="19"/>
    </row>
    <row r="147" spans="1:7" ht="12.75">
      <c r="A147" s="31" t="s">
        <v>98</v>
      </c>
      <c r="B147" s="2"/>
      <c r="C147" s="2"/>
      <c r="D147" s="20"/>
      <c r="E147" s="20"/>
      <c r="F147" s="3"/>
      <c r="G147" s="2"/>
    </row>
    <row r="148" spans="1:7" ht="12.75">
      <c r="A148" s="33" t="s">
        <v>1</v>
      </c>
      <c r="B148" s="5" t="s">
        <v>2</v>
      </c>
      <c r="C148" s="5"/>
      <c r="D148" s="21" t="s">
        <v>3</v>
      </c>
      <c r="E148" s="21" t="s">
        <v>4</v>
      </c>
      <c r="F148" s="6" t="s">
        <v>5</v>
      </c>
      <c r="G148" s="5"/>
    </row>
    <row r="149" spans="1:7" ht="12.75">
      <c r="A149" s="22">
        <v>38037</v>
      </c>
      <c r="B149" s="23" t="s">
        <v>99</v>
      </c>
      <c r="C149" s="23" t="s">
        <v>100</v>
      </c>
      <c r="D149" s="29"/>
      <c r="E149" s="29">
        <v>2416.5</v>
      </c>
      <c r="F149" s="34"/>
      <c r="G149" s="30"/>
    </row>
    <row r="150" spans="1:7" ht="12.75">
      <c r="A150" s="22">
        <v>38040</v>
      </c>
      <c r="B150" s="23" t="s">
        <v>6</v>
      </c>
      <c r="C150" s="23" t="s">
        <v>56</v>
      </c>
      <c r="D150" s="29">
        <v>1652</v>
      </c>
      <c r="E150" s="29"/>
      <c r="F150" s="34"/>
      <c r="G150" s="30"/>
    </row>
    <row r="151" spans="1:7" ht="12.75">
      <c r="A151" s="22">
        <v>38040</v>
      </c>
      <c r="B151" s="28" t="s">
        <v>6</v>
      </c>
      <c r="C151" s="23" t="s">
        <v>101</v>
      </c>
      <c r="D151" s="29">
        <v>1652</v>
      </c>
      <c r="E151" s="29"/>
      <c r="F151" s="34"/>
      <c r="G151" s="30"/>
    </row>
    <row r="152" spans="1:7" ht="12.75">
      <c r="A152" s="22">
        <v>38040</v>
      </c>
      <c r="B152" s="28" t="s">
        <v>6</v>
      </c>
      <c r="C152" s="28" t="s">
        <v>102</v>
      </c>
      <c r="D152" s="29">
        <v>112</v>
      </c>
      <c r="E152" s="29"/>
      <c r="F152" s="34"/>
      <c r="G152" s="30"/>
    </row>
    <row r="153" spans="1:7" ht="12.75">
      <c r="A153" s="22">
        <v>38047</v>
      </c>
      <c r="B153" s="28" t="s">
        <v>6</v>
      </c>
      <c r="C153" s="28" t="s">
        <v>103</v>
      </c>
      <c r="D153" s="29">
        <v>139</v>
      </c>
      <c r="E153" s="29"/>
      <c r="F153" s="34"/>
      <c r="G153" s="30"/>
    </row>
    <row r="154" spans="1:7" ht="12.75">
      <c r="A154" s="22">
        <v>38054</v>
      </c>
      <c r="B154" s="28" t="s">
        <v>6</v>
      </c>
      <c r="C154" s="28" t="s">
        <v>29</v>
      </c>
      <c r="D154" s="29">
        <v>196</v>
      </c>
      <c r="E154" s="29"/>
      <c r="F154" s="34"/>
      <c r="G154" s="30"/>
    </row>
    <row r="155" spans="1:7" ht="12.75">
      <c r="A155" s="22">
        <v>38118</v>
      </c>
      <c r="B155" s="28" t="s">
        <v>6</v>
      </c>
      <c r="C155" s="28" t="s">
        <v>32</v>
      </c>
      <c r="D155" s="29">
        <v>91</v>
      </c>
      <c r="E155" s="29"/>
      <c r="F155" s="34"/>
      <c r="G155" s="30"/>
    </row>
    <row r="156" spans="1:7" ht="12.75">
      <c r="A156" s="22">
        <v>38292</v>
      </c>
      <c r="B156" s="23" t="s">
        <v>6</v>
      </c>
      <c r="C156" s="23"/>
      <c r="D156" s="29">
        <v>1008</v>
      </c>
      <c r="E156" s="29"/>
      <c r="F156" s="34"/>
      <c r="G156" s="30"/>
    </row>
    <row r="157" spans="1:7" ht="12.75">
      <c r="A157" s="22">
        <v>38292</v>
      </c>
      <c r="B157" s="23" t="s">
        <v>6</v>
      </c>
      <c r="C157" s="23"/>
      <c r="D157" s="29">
        <v>1232</v>
      </c>
      <c r="E157" s="29"/>
      <c r="F157" s="34"/>
      <c r="G157" s="30"/>
    </row>
    <row r="158" spans="1:7" ht="12.75">
      <c r="A158" s="22">
        <v>38300</v>
      </c>
      <c r="B158" s="28" t="s">
        <v>163</v>
      </c>
      <c r="C158" s="28" t="s">
        <v>164</v>
      </c>
      <c r="D158" s="29"/>
      <c r="E158" s="29">
        <v>2720.8</v>
      </c>
      <c r="F158" s="34"/>
      <c r="G158" s="30"/>
    </row>
    <row r="159" spans="1:7" ht="12.75">
      <c r="A159" s="22">
        <v>38301</v>
      </c>
      <c r="B159" s="28" t="s">
        <v>165</v>
      </c>
      <c r="C159" s="28" t="s">
        <v>164</v>
      </c>
      <c r="D159" s="29"/>
      <c r="E159" s="29">
        <v>71.6</v>
      </c>
      <c r="F159" s="34"/>
      <c r="G159" s="30"/>
    </row>
    <row r="160" spans="1:7" ht="12.75">
      <c r="A160" s="22">
        <v>38313</v>
      </c>
      <c r="B160" s="28" t="s">
        <v>6</v>
      </c>
      <c r="C160" s="28"/>
      <c r="D160" s="29">
        <v>672</v>
      </c>
      <c r="E160" s="29"/>
      <c r="F160" s="34"/>
      <c r="G160" s="30"/>
    </row>
    <row r="161" spans="1:7" ht="12.75">
      <c r="A161" s="22">
        <v>38313</v>
      </c>
      <c r="B161" s="28" t="s">
        <v>6</v>
      </c>
      <c r="C161" s="28"/>
      <c r="D161" s="29">
        <v>1043</v>
      </c>
      <c r="E161" s="29"/>
      <c r="F161" s="34"/>
      <c r="G161" s="30"/>
    </row>
    <row r="162" spans="1:7" ht="12.75">
      <c r="A162" s="22"/>
      <c r="B162" s="23"/>
      <c r="C162" s="23"/>
      <c r="D162" s="24"/>
      <c r="E162" s="29"/>
      <c r="F162" s="34"/>
      <c r="G162" s="30"/>
    </row>
    <row r="163" spans="1:7" ht="13.5" thickBot="1">
      <c r="A163" s="13" t="s">
        <v>104</v>
      </c>
      <c r="B163" s="14"/>
      <c r="C163" s="14"/>
      <c r="D163" s="15">
        <f>SUM(D149:D162)</f>
        <v>7797</v>
      </c>
      <c r="E163" s="15">
        <f>SUM(E149:E162)</f>
        <v>5208.900000000001</v>
      </c>
      <c r="F163" s="17">
        <f>SUM(D163-E163)</f>
        <v>2588.0999999999995</v>
      </c>
      <c r="G163" s="16"/>
    </row>
    <row r="164" spans="1:7" ht="13.5" thickBot="1">
      <c r="A164" s="27"/>
      <c r="B164" s="23"/>
      <c r="C164" s="23"/>
      <c r="D164" s="29"/>
      <c r="E164" s="29"/>
      <c r="F164" s="30"/>
      <c r="G164" s="30"/>
    </row>
    <row r="165" spans="1:7" ht="12.75">
      <c r="A165" s="31" t="s">
        <v>105</v>
      </c>
      <c r="B165" s="2"/>
      <c r="C165" s="2"/>
      <c r="D165" s="20"/>
      <c r="E165" s="20"/>
      <c r="F165" s="3"/>
      <c r="G165" s="2"/>
    </row>
    <row r="166" spans="1:7" ht="12.75">
      <c r="A166" s="33" t="s">
        <v>1</v>
      </c>
      <c r="B166" s="5" t="s">
        <v>2</v>
      </c>
      <c r="C166" s="5"/>
      <c r="D166" s="21" t="s">
        <v>3</v>
      </c>
      <c r="E166" s="21" t="s">
        <v>4</v>
      </c>
      <c r="F166" s="6" t="s">
        <v>5</v>
      </c>
      <c r="G166" s="5"/>
    </row>
    <row r="167" spans="1:7" ht="12.75">
      <c r="A167" s="22">
        <v>38106</v>
      </c>
      <c r="B167" s="23" t="s">
        <v>106</v>
      </c>
      <c r="C167" s="23" t="s">
        <v>107</v>
      </c>
      <c r="D167" s="29"/>
      <c r="E167" s="24">
        <v>1000</v>
      </c>
      <c r="F167" s="34"/>
      <c r="G167" s="30"/>
    </row>
    <row r="168" spans="1:7" ht="12.75">
      <c r="A168" s="22">
        <v>38335</v>
      </c>
      <c r="B168" s="23" t="s">
        <v>166</v>
      </c>
      <c r="C168" s="23" t="s">
        <v>167</v>
      </c>
      <c r="D168" s="29"/>
      <c r="E168" s="24">
        <v>1025</v>
      </c>
      <c r="F168" s="34"/>
      <c r="G168" s="30"/>
    </row>
    <row r="169" spans="1:7" ht="12.75">
      <c r="A169" s="22"/>
      <c r="B169" s="23"/>
      <c r="C169" s="23"/>
      <c r="D169" s="29"/>
      <c r="E169" s="24"/>
      <c r="F169" s="34"/>
      <c r="G169" s="30"/>
    </row>
    <row r="170" spans="1:7" ht="13.5" thickBot="1">
      <c r="A170" s="13" t="s">
        <v>108</v>
      </c>
      <c r="B170" s="14"/>
      <c r="C170" s="14"/>
      <c r="D170" s="15">
        <f>SUM(D167:D169)</f>
        <v>0</v>
      </c>
      <c r="E170" s="15">
        <f>SUM(E167:E169)</f>
        <v>2025</v>
      </c>
      <c r="F170" s="17">
        <f>SUM(D170-E170)</f>
        <v>-2025</v>
      </c>
      <c r="G170" s="16"/>
    </row>
    <row r="171" spans="1:7" ht="13.5" thickBot="1">
      <c r="A171" s="27"/>
      <c r="B171" s="23"/>
      <c r="C171" s="23"/>
      <c r="D171" s="29"/>
      <c r="E171" s="29"/>
      <c r="F171" s="30"/>
      <c r="G171" s="30"/>
    </row>
    <row r="172" spans="1:7" ht="12.75">
      <c r="A172" s="31" t="s">
        <v>132</v>
      </c>
      <c r="B172" s="2"/>
      <c r="C172" s="2"/>
      <c r="D172" s="20"/>
      <c r="E172" s="20"/>
      <c r="F172" s="3"/>
      <c r="G172" s="2"/>
    </row>
    <row r="173" spans="1:7" ht="12.75">
      <c r="A173" s="33" t="s">
        <v>1</v>
      </c>
      <c r="B173" s="5" t="s">
        <v>2</v>
      </c>
      <c r="C173" s="5"/>
      <c r="D173" s="21" t="s">
        <v>3</v>
      </c>
      <c r="E173" s="21" t="s">
        <v>4</v>
      </c>
      <c r="F173" s="6" t="s">
        <v>5</v>
      </c>
      <c r="G173" s="5"/>
    </row>
    <row r="174" spans="1:7" ht="12.75">
      <c r="A174" s="22">
        <v>38280</v>
      </c>
      <c r="B174" s="23" t="s">
        <v>133</v>
      </c>
      <c r="C174" s="23" t="s">
        <v>134</v>
      </c>
      <c r="D174" s="29"/>
      <c r="E174" s="29">
        <v>65.35</v>
      </c>
      <c r="F174" s="34"/>
      <c r="G174" s="30"/>
    </row>
    <row r="175" spans="1:7" ht="12.75">
      <c r="A175" s="22">
        <v>38313</v>
      </c>
      <c r="B175" s="23" t="s">
        <v>6</v>
      </c>
      <c r="C175" s="23"/>
      <c r="D175" s="29">
        <v>70</v>
      </c>
      <c r="E175" s="29"/>
      <c r="F175" s="34"/>
      <c r="G175" s="30"/>
    </row>
    <row r="176" spans="1:7" ht="12.75">
      <c r="A176" s="22">
        <v>38325</v>
      </c>
      <c r="B176" s="28" t="s">
        <v>135</v>
      </c>
      <c r="C176" s="23" t="s">
        <v>136</v>
      </c>
      <c r="D176" s="29"/>
      <c r="E176" s="29">
        <v>1100</v>
      </c>
      <c r="F176" s="34"/>
      <c r="G176" s="30"/>
    </row>
    <row r="177" spans="1:7" ht="12.75">
      <c r="A177" s="22">
        <v>38325</v>
      </c>
      <c r="B177" s="28" t="s">
        <v>137</v>
      </c>
      <c r="C177" s="28" t="s">
        <v>138</v>
      </c>
      <c r="D177" s="29"/>
      <c r="E177" s="29">
        <v>150</v>
      </c>
      <c r="F177" s="34"/>
      <c r="G177" s="30"/>
    </row>
    <row r="178" spans="1:7" ht="12.75">
      <c r="A178" s="22">
        <v>38325</v>
      </c>
      <c r="B178" s="28" t="s">
        <v>139</v>
      </c>
      <c r="C178" s="28" t="s">
        <v>140</v>
      </c>
      <c r="D178" s="29"/>
      <c r="E178" s="29">
        <v>120</v>
      </c>
      <c r="F178" s="34"/>
      <c r="G178" s="30"/>
    </row>
    <row r="179" spans="1:7" ht="12.75">
      <c r="A179" s="22">
        <v>38325</v>
      </c>
      <c r="B179" s="28" t="s">
        <v>141</v>
      </c>
      <c r="C179" s="28" t="s">
        <v>36</v>
      </c>
      <c r="D179" s="29"/>
      <c r="E179" s="29">
        <v>800</v>
      </c>
      <c r="F179" s="34"/>
      <c r="G179" s="30"/>
    </row>
    <row r="180" spans="1:7" ht="12.75">
      <c r="A180" s="22">
        <v>38327</v>
      </c>
      <c r="B180" s="28" t="s">
        <v>6</v>
      </c>
      <c r="C180" s="28"/>
      <c r="D180" s="29">
        <v>2068</v>
      </c>
      <c r="E180" s="29"/>
      <c r="F180" s="34"/>
      <c r="G180" s="30"/>
    </row>
    <row r="181" spans="1:7" ht="12.75">
      <c r="A181" s="22">
        <v>38327</v>
      </c>
      <c r="B181" s="28" t="s">
        <v>6</v>
      </c>
      <c r="C181" s="28"/>
      <c r="D181" s="29">
        <v>70</v>
      </c>
      <c r="E181" s="29"/>
      <c r="F181" s="34"/>
      <c r="G181" s="30"/>
    </row>
    <row r="182" spans="1:7" ht="12.75">
      <c r="A182" s="22">
        <v>38334</v>
      </c>
      <c r="B182" s="28" t="s">
        <v>142</v>
      </c>
      <c r="C182" s="28" t="s">
        <v>143</v>
      </c>
      <c r="D182" s="29"/>
      <c r="E182" s="29">
        <v>391.65</v>
      </c>
      <c r="F182" s="34"/>
      <c r="G182" s="30"/>
    </row>
    <row r="183" spans="1:7" ht="12.75">
      <c r="A183" s="22">
        <v>38350</v>
      </c>
      <c r="B183" s="28" t="s">
        <v>6</v>
      </c>
      <c r="C183" s="28"/>
      <c r="D183" s="29">
        <v>1413.72</v>
      </c>
      <c r="E183" s="29"/>
      <c r="F183" s="34"/>
      <c r="G183" s="30"/>
    </row>
    <row r="184" spans="1:7" ht="12.75">
      <c r="A184" s="22">
        <v>38350</v>
      </c>
      <c r="B184" s="28" t="s">
        <v>6</v>
      </c>
      <c r="C184" s="28"/>
      <c r="D184" s="29">
        <v>1080</v>
      </c>
      <c r="E184" s="29"/>
      <c r="F184" s="34"/>
      <c r="G184" s="30"/>
    </row>
    <row r="185" spans="1:7" ht="12.75">
      <c r="A185" s="22">
        <v>38350</v>
      </c>
      <c r="B185" s="28" t="s">
        <v>6</v>
      </c>
      <c r="C185" s="28"/>
      <c r="D185" s="29">
        <v>4062</v>
      </c>
      <c r="E185" s="29"/>
      <c r="F185" s="34"/>
      <c r="G185" s="30"/>
    </row>
    <row r="186" spans="1:7" ht="12.75">
      <c r="A186" s="22">
        <v>38350</v>
      </c>
      <c r="B186" s="28" t="s">
        <v>144</v>
      </c>
      <c r="C186" s="28" t="s">
        <v>145</v>
      </c>
      <c r="D186" s="29"/>
      <c r="E186" s="29">
        <v>77.06</v>
      </c>
      <c r="F186" s="34"/>
      <c r="G186" s="30"/>
    </row>
    <row r="187" spans="1:7" ht="12.75">
      <c r="A187" s="22"/>
      <c r="B187" s="23"/>
      <c r="C187" s="23"/>
      <c r="D187" s="24"/>
      <c r="E187" s="29"/>
      <c r="F187" s="34"/>
      <c r="G187" s="30"/>
    </row>
    <row r="188" spans="1:7" ht="13.5" thickBot="1">
      <c r="A188" s="13" t="s">
        <v>168</v>
      </c>
      <c r="B188" s="14"/>
      <c r="C188" s="14"/>
      <c r="D188" s="15">
        <f>SUM(D174:D187)</f>
        <v>8763.720000000001</v>
      </c>
      <c r="E188" s="15">
        <f>SUM(E174:E186)</f>
        <v>2704.06</v>
      </c>
      <c r="F188" s="17">
        <f>SUM(D188-E188)</f>
        <v>6059.660000000002</v>
      </c>
      <c r="G188" s="16"/>
    </row>
    <row r="189" spans="1:7" ht="13.5" thickBot="1">
      <c r="A189" s="27"/>
      <c r="B189" s="23"/>
      <c r="C189" s="23"/>
      <c r="D189" s="29"/>
      <c r="E189" s="29"/>
      <c r="F189" s="30"/>
      <c r="G189" s="30"/>
    </row>
    <row r="190" spans="1:7" ht="12.75">
      <c r="A190" s="31" t="s">
        <v>109</v>
      </c>
      <c r="B190" s="2"/>
      <c r="C190" s="2"/>
      <c r="D190" s="20"/>
      <c r="E190" s="20"/>
      <c r="F190" s="3"/>
      <c r="G190" s="2"/>
    </row>
    <row r="191" spans="1:8" ht="12.75">
      <c r="A191" s="33" t="s">
        <v>1</v>
      </c>
      <c r="B191" s="5" t="s">
        <v>2</v>
      </c>
      <c r="C191" s="5"/>
      <c r="D191" s="21" t="s">
        <v>3</v>
      </c>
      <c r="E191" s="21" t="s">
        <v>4</v>
      </c>
      <c r="F191" s="6" t="s">
        <v>5</v>
      </c>
      <c r="G191" s="5"/>
      <c r="H191" s="5" t="s">
        <v>71</v>
      </c>
    </row>
    <row r="192" spans="1:8" ht="12.75">
      <c r="A192" s="22">
        <v>37991</v>
      </c>
      <c r="B192" s="23" t="s">
        <v>110</v>
      </c>
      <c r="C192" s="23" t="s">
        <v>111</v>
      </c>
      <c r="D192" s="29"/>
      <c r="E192" s="29">
        <v>897.3</v>
      </c>
      <c r="F192" s="34"/>
      <c r="G192" s="30"/>
      <c r="H192" s="37"/>
    </row>
    <row r="193" spans="1:8" ht="12.75">
      <c r="A193" s="22">
        <v>38008</v>
      </c>
      <c r="B193" s="23" t="s">
        <v>6</v>
      </c>
      <c r="C193" s="23" t="s">
        <v>112</v>
      </c>
      <c r="D193" s="29">
        <v>175</v>
      </c>
      <c r="E193" s="29"/>
      <c r="F193" s="34"/>
      <c r="G193" s="30"/>
      <c r="H193" s="37"/>
    </row>
    <row r="194" spans="1:8" ht="12.75">
      <c r="A194" s="22">
        <v>38019</v>
      </c>
      <c r="B194" s="28" t="s">
        <v>6</v>
      </c>
      <c r="C194" s="23" t="s">
        <v>45</v>
      </c>
      <c r="D194" s="29">
        <v>535</v>
      </c>
      <c r="E194" s="29"/>
      <c r="F194" s="34"/>
      <c r="G194" s="30"/>
      <c r="H194" s="37"/>
    </row>
    <row r="195" spans="1:8" ht="12.75">
      <c r="A195" s="22">
        <v>38027</v>
      </c>
      <c r="B195" s="28" t="s">
        <v>6</v>
      </c>
      <c r="C195" s="28" t="s">
        <v>113</v>
      </c>
      <c r="D195" s="29">
        <v>155</v>
      </c>
      <c r="E195" s="29"/>
      <c r="F195" s="34"/>
      <c r="G195" s="30"/>
      <c r="H195" s="37"/>
    </row>
    <row r="196" spans="1:8" ht="12.75">
      <c r="A196" s="22">
        <v>38047</v>
      </c>
      <c r="B196" s="28" t="s">
        <v>6</v>
      </c>
      <c r="C196" s="28" t="s">
        <v>114</v>
      </c>
      <c r="D196" s="29">
        <v>330</v>
      </c>
      <c r="E196" s="29"/>
      <c r="F196" s="34"/>
      <c r="G196" s="30"/>
      <c r="H196" s="37"/>
    </row>
    <row r="197" spans="1:8" ht="12.75">
      <c r="A197" s="22">
        <v>38054</v>
      </c>
      <c r="B197" s="28" t="s">
        <v>6</v>
      </c>
      <c r="C197" s="28" t="s">
        <v>29</v>
      </c>
      <c r="D197" s="29">
        <v>240</v>
      </c>
      <c r="E197" s="29"/>
      <c r="F197" s="34"/>
      <c r="G197" s="30"/>
      <c r="H197" s="37"/>
    </row>
    <row r="198" spans="1:8" ht="12.75">
      <c r="A198" s="22">
        <v>38075</v>
      </c>
      <c r="B198" s="28" t="s">
        <v>115</v>
      </c>
      <c r="C198" s="28" t="s">
        <v>111</v>
      </c>
      <c r="D198" s="29"/>
      <c r="E198" s="29">
        <v>1345.95</v>
      </c>
      <c r="F198" s="34"/>
      <c r="G198" s="30"/>
      <c r="H198" s="37"/>
    </row>
    <row r="199" spans="1:8" ht="12.75">
      <c r="A199" s="22">
        <v>38090</v>
      </c>
      <c r="B199" s="28" t="s">
        <v>116</v>
      </c>
      <c r="C199" s="28" t="s">
        <v>117</v>
      </c>
      <c r="D199" s="29"/>
      <c r="E199" s="29">
        <v>27.06</v>
      </c>
      <c r="F199" s="34"/>
      <c r="G199" s="30"/>
      <c r="H199" s="37"/>
    </row>
    <row r="200" spans="1:8" ht="12.75">
      <c r="A200" s="22">
        <v>38118</v>
      </c>
      <c r="B200" s="28" t="s">
        <v>6</v>
      </c>
      <c r="C200" s="28" t="s">
        <v>32</v>
      </c>
      <c r="D200" s="29">
        <v>475</v>
      </c>
      <c r="E200" s="29"/>
      <c r="F200" s="34"/>
      <c r="G200" s="30"/>
      <c r="H200" s="37"/>
    </row>
    <row r="201" spans="1:8" ht="12.75">
      <c r="A201" s="22">
        <v>38166</v>
      </c>
      <c r="B201" s="28" t="s">
        <v>6</v>
      </c>
      <c r="C201" s="28" t="s">
        <v>33</v>
      </c>
      <c r="D201" s="29">
        <v>1009</v>
      </c>
      <c r="E201" s="29"/>
      <c r="F201" s="34"/>
      <c r="G201" s="30"/>
      <c r="H201" s="37"/>
    </row>
    <row r="202" spans="1:8" ht="12.75">
      <c r="A202" s="22">
        <v>38279</v>
      </c>
      <c r="B202" s="28" t="s">
        <v>6</v>
      </c>
      <c r="C202" s="28" t="s">
        <v>118</v>
      </c>
      <c r="D202" s="29">
        <v>670</v>
      </c>
      <c r="E202" s="29"/>
      <c r="F202" s="34"/>
      <c r="G202" s="30"/>
      <c r="H202" s="37"/>
    </row>
    <row r="203" spans="1:8" ht="12.75">
      <c r="A203" s="22">
        <v>38279</v>
      </c>
      <c r="B203" s="28" t="s">
        <v>119</v>
      </c>
      <c r="C203" s="28" t="s">
        <v>120</v>
      </c>
      <c r="D203" s="29"/>
      <c r="E203" s="29">
        <v>1886.79</v>
      </c>
      <c r="F203" s="34"/>
      <c r="G203" s="30"/>
      <c r="H203" s="37"/>
    </row>
    <row r="204" spans="1:8" ht="12.75">
      <c r="A204" s="22">
        <v>38313</v>
      </c>
      <c r="B204" s="23" t="s">
        <v>6</v>
      </c>
      <c r="C204" s="23"/>
      <c r="D204" s="29">
        <v>677</v>
      </c>
      <c r="E204" s="29"/>
      <c r="F204" s="34"/>
      <c r="G204" s="30"/>
      <c r="H204" s="37"/>
    </row>
    <row r="205" spans="1:8" ht="12.75">
      <c r="A205" s="22">
        <v>38327</v>
      </c>
      <c r="B205" s="23" t="s">
        <v>6</v>
      </c>
      <c r="C205" s="23"/>
      <c r="D205" s="29">
        <v>225</v>
      </c>
      <c r="E205" s="29"/>
      <c r="F205" s="34"/>
      <c r="G205" s="30"/>
      <c r="H205" s="37"/>
    </row>
    <row r="206" spans="1:8" ht="12.75">
      <c r="A206" s="22"/>
      <c r="B206" s="23"/>
      <c r="C206" s="23"/>
      <c r="D206" s="29"/>
      <c r="E206" s="29"/>
      <c r="F206" s="34"/>
      <c r="G206" s="30"/>
      <c r="H206" s="37"/>
    </row>
    <row r="207" spans="1:8" ht="13.5" thickBot="1">
      <c r="A207" s="13" t="s">
        <v>121</v>
      </c>
      <c r="B207" s="14"/>
      <c r="C207" s="14"/>
      <c r="D207" s="15">
        <f>SUM(D192:D206)</f>
        <v>4491</v>
      </c>
      <c r="E207" s="15">
        <f>SUM(E192:E206)</f>
        <v>4157.1</v>
      </c>
      <c r="F207" s="17">
        <f>SUM(D207-E207)</f>
        <v>333.89999999999964</v>
      </c>
      <c r="G207" s="16"/>
      <c r="H207" s="37" t="e">
        <f>SUM(F207+#REF!)</f>
        <v>#REF!</v>
      </c>
    </row>
    <row r="208" spans="1:8" ht="12.75">
      <c r="A208" s="27"/>
      <c r="B208" s="23"/>
      <c r="C208" s="23"/>
      <c r="D208" s="29"/>
      <c r="E208" s="29"/>
      <c r="F208" s="30"/>
      <c r="G208" s="30"/>
      <c r="H208" s="37"/>
    </row>
    <row r="210" spans="1:6" ht="12.75">
      <c r="A210" s="38"/>
      <c r="C210" s="38" t="s">
        <v>169</v>
      </c>
      <c r="D210" s="39">
        <f>SUM(D6,D21,D29,D35,D48,D54,D60,D90,D96,D109,D114,D123,D136,D145,D163,D170,D188,D207)</f>
        <v>38396.490000000005</v>
      </c>
      <c r="E210" s="39">
        <f>SUM(E6,E21,E29,E35,E48,E54,E60,E90,E96,E109,E114,E123,E136,E145,E163,E170,E188,E207)</f>
        <v>22740.58</v>
      </c>
      <c r="F210" s="39">
        <f>D210-E210</f>
        <v>15655.910000000003</v>
      </c>
    </row>
    <row r="211" spans="3:7" ht="12.75">
      <c r="C211" t="s">
        <v>170</v>
      </c>
      <c r="D211" s="38"/>
      <c r="F211" s="40">
        <v>17000</v>
      </c>
      <c r="G211" s="38"/>
    </row>
    <row r="212" spans="4:7" ht="12.75">
      <c r="D212" s="38"/>
      <c r="F212" s="38"/>
      <c r="G212" s="38"/>
    </row>
  </sheetData>
  <printOptions/>
  <pageMargins left="0.75" right="0.75" top="1" bottom="1" header="0.5" footer="0.5"/>
  <pageSetup orientation="portrait" r:id="rId1"/>
  <headerFooter alignWithMargins="0">
    <oddHeader>&amp;CThe Galloway School PTO
2004 Income &amp; Expenses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Brandt and Amy Spenrath</dc:creator>
  <cp:keywords/>
  <dc:description/>
  <cp:lastModifiedBy>Brandt and Amy Spenrath</cp:lastModifiedBy>
  <cp:lastPrinted>2005-04-05T02:51:19Z</cp:lastPrinted>
  <dcterms:created xsi:type="dcterms:W3CDTF">2005-04-05T02:32:09Z</dcterms:created>
  <dcterms:modified xsi:type="dcterms:W3CDTF">2005-04-05T02:51:25Z</dcterms:modified>
  <cp:category/>
  <cp:version/>
  <cp:contentType/>
  <cp:contentStatus/>
</cp:coreProperties>
</file>